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1580" windowHeight="6040" tabRatio="703" activeTab="0"/>
  </bookViews>
  <sheets>
    <sheet name="VL Extérieur" sheetId="1" r:id="rId1"/>
    <sheet name="VL Intérieur" sheetId="2" r:id="rId2"/>
    <sheet name="F1E" sheetId="3" r:id="rId3"/>
    <sheet name="VCC" sheetId="4" r:id="rId4"/>
    <sheet name="Avion voltige RC" sheetId="5" r:id="rId5"/>
    <sheet name="F3B" sheetId="6" r:id="rId6"/>
    <sheet name="Hélicoptère voltige RC" sheetId="7" r:id="rId7"/>
    <sheet name="Racer" sheetId="8" r:id="rId8"/>
    <sheet name="F3F" sheetId="9" r:id="rId9"/>
    <sheet name="F3I" sheetId="10" r:id="rId10"/>
    <sheet name="F3J" sheetId="11" r:id="rId11"/>
    <sheet name="F3K" sheetId="12" r:id="rId12"/>
    <sheet name="VGM" sheetId="13" r:id="rId13"/>
    <sheet name="Maquette RC" sheetId="14" r:id="rId14"/>
    <sheet name="Electro 7" sheetId="15" r:id="rId15"/>
    <sheet name="Motoplaneur électrique" sheetId="16" r:id="rId16"/>
    <sheet name="F7A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CTVL</author>
  </authors>
  <commentList>
    <comment ref="R81" authorId="0">
      <text>
        <r>
          <rPr>
            <b/>
            <sz val="8"/>
            <rFont val="Tahoma"/>
            <family val="0"/>
          </rPr>
          <t>CTVL: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<sst xmlns="http://schemas.openxmlformats.org/spreadsheetml/2006/main" count="3990" uniqueCount="1882">
  <si>
    <t>Nom Prénom</t>
  </si>
  <si>
    <t xml:space="preserve"> Championnat de France planeur guidage automatique (F1E)</t>
  </si>
  <si>
    <t>28 et 29 octobre 2006 - Tourtenay (Aéromodélisme Club Thouarsais)</t>
  </si>
  <si>
    <t xml:space="preserve">CHAUSSEBOURG Pierre </t>
  </si>
  <si>
    <t>TRACHEZ Sabine</t>
  </si>
  <si>
    <t>CHABOT Jean-Marie</t>
  </si>
  <si>
    <t>DRAPEAU Philippe</t>
  </si>
  <si>
    <t>DRAPEAU Brigitte</t>
  </si>
  <si>
    <t>AUGERAI Daniella</t>
  </si>
  <si>
    <t>AEROMODELISME CLUB THOUARSAIS</t>
  </si>
  <si>
    <t>1290 + 242</t>
  </si>
  <si>
    <t>RIGAULT Mickaël</t>
  </si>
  <si>
    <t>1290 + 222</t>
  </si>
  <si>
    <t>MARTINEAU Alban</t>
  </si>
  <si>
    <t>SEVRES ANJOU MODELISME</t>
  </si>
  <si>
    <t>1290 + 142</t>
  </si>
  <si>
    <t>RAGOT Emmanuel</t>
  </si>
  <si>
    <t>LUDRES AIR MODELE</t>
  </si>
  <si>
    <t>1277 + 237</t>
  </si>
  <si>
    <t>MARQUOIS Camille</t>
  </si>
  <si>
    <t>VOL LIBRE MONCONTOUROIS</t>
  </si>
  <si>
    <t>1277 + 169</t>
  </si>
  <si>
    <t>BERNARD Edgar</t>
  </si>
  <si>
    <t>CAEN AEROMODELES</t>
  </si>
  <si>
    <t>DUJARDIN Frédéric</t>
  </si>
  <si>
    <t>RAPIN François</t>
  </si>
  <si>
    <t>AIR MODELE CHATEAUROUX</t>
  </si>
  <si>
    <t>MAC DE MANDRES</t>
  </si>
  <si>
    <t>DRAPEAU Jean-Luc</t>
  </si>
  <si>
    <t>257</t>
  </si>
  <si>
    <t>CA AZAY LE BRULE</t>
  </si>
  <si>
    <t>TRACHEZ André</t>
  </si>
  <si>
    <t>POUYADOU Laurent</t>
  </si>
  <si>
    <t>686</t>
  </si>
  <si>
    <t>I C A ROMANAIS</t>
  </si>
  <si>
    <t>CHALLINE Jean-Pierre</t>
  </si>
  <si>
    <t>TRACHEZ Bernard</t>
  </si>
  <si>
    <t>BOCHET Bernard</t>
  </si>
  <si>
    <t>AERO  VERNOIS VOL LIBRE</t>
  </si>
  <si>
    <t>CROGUENNEC Vincent</t>
  </si>
  <si>
    <t>HAMELIN Thierry</t>
  </si>
  <si>
    <t>C A AIRBUS FRANCE TOULOUSE</t>
  </si>
  <si>
    <t>CAILLAUD Michel</t>
  </si>
  <si>
    <t>UAC BOURGES</t>
  </si>
  <si>
    <t>COFFIN Pierre Yves</t>
  </si>
  <si>
    <t>BRAUD Lionel</t>
  </si>
  <si>
    <t>MOREAU François</t>
  </si>
  <si>
    <t>MARQUOIS Benjamin</t>
  </si>
  <si>
    <t>THEVENON Laurent</t>
  </si>
  <si>
    <t>315</t>
  </si>
  <si>
    <t>AC ROMANS SAINT PAUL</t>
  </si>
  <si>
    <t>ECHIVARD Didier</t>
  </si>
  <si>
    <t>CANLER Thierry</t>
  </si>
  <si>
    <t>LAUREAU Jean-Pierre</t>
  </si>
  <si>
    <t>612</t>
  </si>
  <si>
    <t>DELASSUS Alain</t>
  </si>
  <si>
    <t>MJCPR ISBERGUES</t>
  </si>
  <si>
    <t>VAUCELLES Guillaume</t>
  </si>
  <si>
    <t>BOISSIMON Jean-Pierre</t>
  </si>
  <si>
    <t>HARSCOUET Jean Loïc</t>
  </si>
  <si>
    <t>SION Julien</t>
  </si>
  <si>
    <t>50</t>
  </si>
  <si>
    <t>U.A.LILLE R.TOURCOING</t>
  </si>
  <si>
    <t>GODINHO Jean</t>
  </si>
  <si>
    <t>BERGE Daniel</t>
  </si>
  <si>
    <t>MC DE REVEL</t>
  </si>
  <si>
    <t>LARBAIGT Laurent</t>
  </si>
  <si>
    <t>AC DES LANDES</t>
  </si>
  <si>
    <t>PIQUER Joseph</t>
  </si>
  <si>
    <t>BERNARD Gilles</t>
  </si>
  <si>
    <t>CHABOT Sylvain</t>
  </si>
  <si>
    <t>BERNARD Boris</t>
  </si>
  <si>
    <t>ABERLENC Frédéric</t>
  </si>
  <si>
    <t>POUZET Bertrand</t>
  </si>
  <si>
    <t>RAVARD Gilles</t>
  </si>
  <si>
    <t>TEDESCHI Serge</t>
  </si>
  <si>
    <t>333</t>
  </si>
  <si>
    <t>MARCHAND Gabriel</t>
  </si>
  <si>
    <t>MARCHAND Antoine</t>
  </si>
  <si>
    <t>CHEFGROS Yoann</t>
  </si>
  <si>
    <t>417</t>
  </si>
  <si>
    <t>SAINT JEAN D'ANGELY</t>
  </si>
  <si>
    <t>GAIDE Edouard</t>
  </si>
  <si>
    <t>RIGAULT Eloïse</t>
  </si>
  <si>
    <t>698</t>
  </si>
  <si>
    <t>VERLEENE Bruno</t>
  </si>
  <si>
    <t>574</t>
  </si>
  <si>
    <t>BOCHET Loïc</t>
  </si>
  <si>
    <t>CORBREJAUD Jimmy</t>
  </si>
  <si>
    <t>BROCHARD Georges</t>
  </si>
  <si>
    <t>MACHEFERT Samuel</t>
  </si>
  <si>
    <t>CHANTOME Francis</t>
  </si>
  <si>
    <t>137</t>
  </si>
  <si>
    <t>BOCHET Alain</t>
  </si>
  <si>
    <t>F1A (planeur) - Classement spécifique junior</t>
  </si>
  <si>
    <t>F1B (Wakefield)</t>
  </si>
  <si>
    <t>PICOL Michel</t>
  </si>
  <si>
    <t>MARQUOIS Léa</t>
  </si>
  <si>
    <t>77</t>
  </si>
  <si>
    <t>DUCASSOU François</t>
  </si>
  <si>
    <t>BUISSON Guy</t>
  </si>
  <si>
    <t>CHENEAU Jean-Claude</t>
  </si>
  <si>
    <t>AC SAINTONGE ET AUNIS</t>
  </si>
  <si>
    <t>BOIZIAU Jacques</t>
  </si>
  <si>
    <t>JALLET Stéphen</t>
  </si>
  <si>
    <t>ALLAIS René</t>
  </si>
  <si>
    <t>MARQUOIS Michel</t>
  </si>
  <si>
    <t>78</t>
  </si>
  <si>
    <t>MARQUOIS Emeline</t>
  </si>
  <si>
    <t>BLANCHARD  Jacques</t>
  </si>
  <si>
    <t>194</t>
  </si>
  <si>
    <t>UA ORLEANS</t>
  </si>
  <si>
    <t>BUREAU Louis</t>
  </si>
  <si>
    <t>MATHERAT Georges</t>
  </si>
  <si>
    <t>DE ROLAND Michel</t>
  </si>
  <si>
    <t>SECTION AM SOGERMA</t>
  </si>
  <si>
    <t>MARQUOIS Bernard</t>
  </si>
  <si>
    <t>MARQUOIS Gérard</t>
  </si>
  <si>
    <t>F1B (Wakefield) - Classement spécifique junior</t>
  </si>
  <si>
    <t>F1C (motomodèle)</t>
  </si>
  <si>
    <t>REVERAULT Michel</t>
  </si>
  <si>
    <t>BOUTILLIER Bernard</t>
  </si>
  <si>
    <t>ROUX Alain</t>
  </si>
  <si>
    <t>BRAIRE Lucien</t>
  </si>
  <si>
    <t>F1G (Coupe d'hiver)</t>
  </si>
  <si>
    <t>MAC DE MARSEILLE</t>
  </si>
  <si>
    <t>600 + 183</t>
  </si>
  <si>
    <t>NERAUDEAU</t>
  </si>
  <si>
    <t>A PONTOIS</t>
  </si>
  <si>
    <t>600 + 180</t>
  </si>
  <si>
    <t>600 + 148</t>
  </si>
  <si>
    <t>RENNESSON André</t>
  </si>
  <si>
    <t>437</t>
  </si>
  <si>
    <t>A.A.A.A</t>
  </si>
  <si>
    <t>600 + 123</t>
  </si>
  <si>
    <t>LATY André</t>
  </si>
  <si>
    <t>600 + 116</t>
  </si>
  <si>
    <t>BESNARD Annie</t>
  </si>
  <si>
    <t>600 + 112</t>
  </si>
  <si>
    <t>DUPUIS Louis</t>
  </si>
  <si>
    <t>601 + 112</t>
  </si>
  <si>
    <t>600 + 103</t>
  </si>
  <si>
    <t>600 + 97</t>
  </si>
  <si>
    <t>LATY Denis</t>
  </si>
  <si>
    <t>600 + 89</t>
  </si>
  <si>
    <t>600 + 33</t>
  </si>
  <si>
    <t>QUELLIER Yann</t>
  </si>
  <si>
    <t>240</t>
  </si>
  <si>
    <t>TOULON MODELISME</t>
  </si>
  <si>
    <t>MICHAUD Bernard</t>
  </si>
  <si>
    <t>LEE-A-HING Eric</t>
  </si>
  <si>
    <t>BROUTIN Doris</t>
  </si>
  <si>
    <t>Championnat de France planeur de vol de pente RC (F3F)</t>
  </si>
  <si>
    <t>A C LENS</t>
  </si>
  <si>
    <t>68</t>
  </si>
  <si>
    <t>LAVENENT Henri</t>
  </si>
  <si>
    <t>A.M.PUJAUT</t>
  </si>
  <si>
    <t>LARUELLE Jacques</t>
  </si>
  <si>
    <t>MAC NICE ET DU SUD EST</t>
  </si>
  <si>
    <t>BOUCHER René</t>
  </si>
  <si>
    <t>GARET Claude</t>
  </si>
  <si>
    <t>MILLET Henri Serge</t>
  </si>
  <si>
    <t>44</t>
  </si>
  <si>
    <t>MAG 2S</t>
  </si>
  <si>
    <t>DONNET Jacques</t>
  </si>
  <si>
    <t>MARROT Pierre</t>
  </si>
  <si>
    <t>UZUREAU Eugène</t>
  </si>
  <si>
    <t>CERES Pascal</t>
  </si>
  <si>
    <t>AC LES GOELANDS</t>
  </si>
  <si>
    <t>DJIAN Michel</t>
  </si>
  <si>
    <t>JALLET Yvon</t>
  </si>
  <si>
    <t>MATHERAT Louis</t>
  </si>
  <si>
    <t>FOURNIER Jean-Marie</t>
  </si>
  <si>
    <t>BITON Armand</t>
  </si>
  <si>
    <t>WEBER Claude</t>
  </si>
  <si>
    <t>DREMIERE Marc</t>
  </si>
  <si>
    <t>LUCISIC Charles</t>
  </si>
  <si>
    <t>243</t>
  </si>
  <si>
    <t>AC D'EVREUX DES AUTHIEUX</t>
  </si>
  <si>
    <t>TONON Michel</t>
  </si>
  <si>
    <t>F1H (planeur formule A1)</t>
  </si>
  <si>
    <t>COURTEILLE Jean-Pierre</t>
  </si>
  <si>
    <t>90</t>
  </si>
  <si>
    <t>TEILLER Bernard</t>
  </si>
  <si>
    <t>GAUDIN Louis</t>
  </si>
  <si>
    <t>ROUET Michel</t>
  </si>
  <si>
    <t>ASS AMICALE LAIQUE DE NERAC</t>
  </si>
  <si>
    <t>CHEFGROS Gérard</t>
  </si>
  <si>
    <t>FARRUGIA Clément</t>
  </si>
  <si>
    <t>UZUREAU Emmanuel</t>
  </si>
  <si>
    <t>COFFIN Olivier</t>
  </si>
  <si>
    <t>ROBERT Jean</t>
  </si>
  <si>
    <t>PITAUD Michel</t>
  </si>
  <si>
    <t>GAIDE Jérôme</t>
  </si>
  <si>
    <t>CRAM</t>
  </si>
  <si>
    <t>TOTAL</t>
  </si>
  <si>
    <t>VICRE Michel</t>
  </si>
  <si>
    <t>NORGET Daniel</t>
  </si>
  <si>
    <t>BINET Claude</t>
  </si>
  <si>
    <t>Planeur formule nationale Cadet</t>
  </si>
  <si>
    <t>PARIS Guillaume</t>
  </si>
  <si>
    <t>TRACHEZ Aurélie</t>
  </si>
  <si>
    <t>ECHIVARD Cyrielle</t>
  </si>
  <si>
    <t>ABERLENC Aurélien</t>
  </si>
  <si>
    <t>MOREAU Thomas</t>
  </si>
  <si>
    <t>BROUEL Tanguy</t>
  </si>
  <si>
    <t>183</t>
  </si>
  <si>
    <t>MJC BRON</t>
  </si>
  <si>
    <t>ARRIEULA Jérôme</t>
  </si>
  <si>
    <t>580</t>
  </si>
  <si>
    <t>ASS ALPHONSE PENAUD</t>
  </si>
  <si>
    <t>MOREAU Bastien</t>
  </si>
  <si>
    <t>DELAUTRE Julien</t>
  </si>
  <si>
    <t>HAMELIN Julie</t>
  </si>
  <si>
    <t>MONTFEUILLARD Tom</t>
  </si>
  <si>
    <t>ABERLENC Florian</t>
  </si>
  <si>
    <t>TRACHEZ Alexandre</t>
  </si>
  <si>
    <t>Planeur formule nationale Junior</t>
  </si>
  <si>
    <t>BARBIER Antoine</t>
  </si>
  <si>
    <t>48</t>
  </si>
  <si>
    <t>FIRMIN Mathieu</t>
  </si>
  <si>
    <t>PLANEIX Matthieu</t>
  </si>
  <si>
    <t>LELEUX Philippe</t>
  </si>
  <si>
    <t>ADON Charly</t>
  </si>
  <si>
    <t>73</t>
  </si>
  <si>
    <t>BULTEL Aymeric</t>
  </si>
  <si>
    <t>CONCHE Nicolas</t>
  </si>
  <si>
    <t>FOURNIER Simon</t>
  </si>
  <si>
    <t>Planeur formule nationale Senior</t>
  </si>
  <si>
    <t>720 + 240</t>
  </si>
  <si>
    <t>720 + 174</t>
  </si>
  <si>
    <t>720 + 79</t>
  </si>
  <si>
    <t>720 + 77</t>
  </si>
  <si>
    <t>LELEUX Jacques</t>
  </si>
  <si>
    <t>720 + 42</t>
  </si>
  <si>
    <t>BESNARD Joël</t>
  </si>
  <si>
    <t>SCHIAVI Gérard</t>
  </si>
  <si>
    <t>SION Jean-Pierre</t>
  </si>
  <si>
    <t>VILLENFIN Karine</t>
  </si>
  <si>
    <t>PHILIPPE Jean-Louis</t>
  </si>
  <si>
    <t>BERGE Yvan</t>
  </si>
  <si>
    <t>POUZET René</t>
  </si>
  <si>
    <t>PUJADE Marcel</t>
  </si>
  <si>
    <t>RIGAULT Grégory</t>
  </si>
  <si>
    <t>SION Bertrand</t>
  </si>
  <si>
    <t>PITON Guy</t>
  </si>
  <si>
    <t>BUREAU Laurie</t>
  </si>
  <si>
    <t>MEIGNOTTE Raphael</t>
  </si>
  <si>
    <t>BUVAT Michel</t>
  </si>
  <si>
    <t>107</t>
  </si>
  <si>
    <t>SOLANO Angel</t>
  </si>
  <si>
    <t>Avion à moteur caoutchouc formule nationale Cadet</t>
  </si>
  <si>
    <t>LATY Julien</t>
  </si>
  <si>
    <t xml:space="preserve">C </t>
  </si>
  <si>
    <t>GABOREAU Ludovic</t>
  </si>
  <si>
    <t>Avion à moteur caoutchouc formule nationale Senior</t>
  </si>
  <si>
    <t>C /J</t>
  </si>
  <si>
    <t>2 et 3 septembre - Rouillé (CM Rullicois)</t>
  </si>
  <si>
    <t>VERRIER Jean Bernard</t>
  </si>
  <si>
    <t>HENNINOT Roland</t>
  </si>
  <si>
    <t>GAY Jean Pierre</t>
  </si>
  <si>
    <t>ANZIANI Jacques</t>
  </si>
  <si>
    <t>DOUDEAU Philippe</t>
  </si>
  <si>
    <t>CAMIER Patrick</t>
  </si>
  <si>
    <t>MONFRAIX Jean</t>
  </si>
  <si>
    <t>CATILLON Rémy</t>
  </si>
  <si>
    <t>CORNU Patrick</t>
  </si>
  <si>
    <t>CIVADE Bertrand</t>
  </si>
  <si>
    <t>PRELY Eric</t>
  </si>
  <si>
    <t>PERDOUX Anthony</t>
  </si>
  <si>
    <t>BERNADET Arnaud</t>
  </si>
  <si>
    <t>MARCHE Thierry</t>
  </si>
  <si>
    <t>SUSS Jérome</t>
  </si>
  <si>
    <t>GOGNEAU Fabrice</t>
  </si>
  <si>
    <t>GUERIN Arnaud</t>
  </si>
  <si>
    <t>VANDERSWAEN Laurent</t>
  </si>
  <si>
    <t>CHAVAND Luc</t>
  </si>
  <si>
    <t>CAMIER Alain</t>
  </si>
  <si>
    <t>BERNADET Patrice</t>
  </si>
  <si>
    <t>PENTEADO Ricardo</t>
  </si>
  <si>
    <t>SABOUREAU  Charles</t>
  </si>
  <si>
    <t>VAM77</t>
  </si>
  <si>
    <t>Aéro club des cigognes</t>
  </si>
  <si>
    <t>Avionneux de Wavrin</t>
  </si>
  <si>
    <t>Loisirs et culture de Saclay</t>
  </si>
  <si>
    <t>Les 5A</t>
  </si>
  <si>
    <t>Association modéliste caudacienne</t>
  </si>
  <si>
    <t>Ailes silencieuses de Balzac</t>
  </si>
  <si>
    <t>448</t>
  </si>
  <si>
    <t>AERO VERNOIS VOL LIBRE</t>
  </si>
  <si>
    <t>Wissous Modélisme</t>
  </si>
  <si>
    <t>AMCR</t>
  </si>
  <si>
    <t>AC Romans</t>
  </si>
  <si>
    <t>Cercle modéliste Rulicois</t>
  </si>
  <si>
    <t>Cercle modéliste Rullicois</t>
  </si>
  <si>
    <t>AMJ</t>
  </si>
  <si>
    <t>MACB</t>
  </si>
  <si>
    <t>Aéromodèle club de Vémars- Saint witz</t>
  </si>
  <si>
    <t>Manche 7</t>
  </si>
  <si>
    <t>Manche 8</t>
  </si>
  <si>
    <t>Manche 9</t>
  </si>
  <si>
    <t>Manche 10</t>
  </si>
  <si>
    <t>Manche 11</t>
  </si>
  <si>
    <t>Manche 12</t>
  </si>
  <si>
    <t>Championnat de France planeur lancé-main RC (F3K)</t>
  </si>
  <si>
    <t>3003</t>
  </si>
  <si>
    <t>3019</t>
  </si>
  <si>
    <t>3021</t>
  </si>
  <si>
    <t>MOULIN Freddy</t>
  </si>
  <si>
    <t>16 et 17 septembre 2006 - Brétigny (AC Cigognes)</t>
  </si>
  <si>
    <t>FRAISSE Jean-Michel</t>
  </si>
  <si>
    <t>GAUTHIE Laurent</t>
  </si>
  <si>
    <t>MA Montauban</t>
  </si>
  <si>
    <t>MEDARD Patrick</t>
  </si>
  <si>
    <t>AA Villaroche</t>
  </si>
  <si>
    <t>AMV Lomagne</t>
  </si>
  <si>
    <t>MARTINS Daniel-Louis</t>
  </si>
  <si>
    <t>Aero club des Ailes Cathares</t>
  </si>
  <si>
    <t>DORIDO Thierry</t>
  </si>
  <si>
    <t>C.A Roger Sommer </t>
  </si>
  <si>
    <t>GUILLAUME Alex</t>
  </si>
  <si>
    <t> C.A Roger Sommer </t>
  </si>
  <si>
    <t>JACQUEMIN Frédéric</t>
  </si>
  <si>
    <t>Les Mouettes d'Epinay</t>
  </si>
  <si>
    <t>GUEZOU Loïc</t>
  </si>
  <si>
    <t>A. M.C Le Havre</t>
  </si>
  <si>
    <t>CRIVELLI Bruno</t>
  </si>
  <si>
    <t>Criqu'aile club</t>
  </si>
  <si>
    <t>SILVESTRI Renaud</t>
  </si>
  <si>
    <t>Rotor Club Alpin </t>
  </si>
  <si>
    <t>LEBOULLENGER Denis</t>
  </si>
  <si>
    <t>Assocition LoisirMery</t>
  </si>
  <si>
    <t>DURDANT Jacques</t>
  </si>
  <si>
    <t>DUPENLOUX Patrick</t>
  </si>
  <si>
    <t>VUILLAUME Stéphane</t>
  </si>
  <si>
    <t xml:space="preserve">C A R E B </t>
  </si>
  <si>
    <t>LOMBARD Laurent</t>
  </si>
  <si>
    <t>AMC Mitry Mory</t>
  </si>
  <si>
    <t>BRIANCHON Pascal</t>
  </si>
  <si>
    <t>A M C le Havre</t>
  </si>
  <si>
    <t>POYET Arnaud</t>
  </si>
  <si>
    <t>M C de Cherbourg</t>
  </si>
  <si>
    <t>BRIANCHON Stéphane</t>
  </si>
  <si>
    <t>THEUREL Frédéric</t>
  </si>
  <si>
    <t>Malnoue Emerainville Sports</t>
  </si>
  <si>
    <t>Championnat de France hélicoptère de voltige RC</t>
  </si>
  <si>
    <t>22 et 23 septembre 2006 -  Saint Macaire en Mauges (R.A. des Mauges)</t>
  </si>
  <si>
    <t>Série 2 (concours national)</t>
  </si>
  <si>
    <t>Catégorie internationale F3C</t>
  </si>
  <si>
    <t>PINOTEAU Daniel</t>
  </si>
  <si>
    <t>AC Poitou</t>
  </si>
  <si>
    <t>LAGRUE Jérémy</t>
  </si>
  <si>
    <t>LEJEUNE Rémi</t>
  </si>
  <si>
    <t>Flandre Radio Modélisme</t>
  </si>
  <si>
    <t>LAGRUE Philippe</t>
  </si>
  <si>
    <t>BOURDAIS Fabrice</t>
  </si>
  <si>
    <t>DEJEAN-SERVIERES Thierry</t>
  </si>
  <si>
    <t>CM Caussadais</t>
  </si>
  <si>
    <t>TOLAZZI Jean-Claude</t>
  </si>
  <si>
    <t>AUREL Michel</t>
  </si>
  <si>
    <t>HUSSON Ghislain</t>
  </si>
  <si>
    <t>VANDRIESSCHE Frédéric</t>
  </si>
  <si>
    <t>RM Chalonnais</t>
  </si>
  <si>
    <t>Place</t>
  </si>
  <si>
    <t>J1</t>
  </si>
  <si>
    <t>J2</t>
  </si>
  <si>
    <t>DELCROIX Jacques</t>
  </si>
  <si>
    <t>POURIAS Fabien</t>
  </si>
  <si>
    <t>COUTINEAU Paul</t>
  </si>
  <si>
    <t>MORICEAU Léo</t>
  </si>
  <si>
    <t>MAUSSION Valentin</t>
  </si>
  <si>
    <t>Résultat</t>
  </si>
  <si>
    <t>1</t>
  </si>
  <si>
    <t>2</t>
  </si>
  <si>
    <t>4</t>
  </si>
  <si>
    <t>3</t>
  </si>
  <si>
    <t>5</t>
  </si>
  <si>
    <t>6</t>
  </si>
  <si>
    <t>DAMEME Alain</t>
  </si>
  <si>
    <t>FOURNIER Lionel</t>
  </si>
  <si>
    <t>WILMOT Bertrand</t>
  </si>
  <si>
    <t>DEROSA Philippe</t>
  </si>
  <si>
    <t>VAM 77</t>
  </si>
  <si>
    <t>FRICKE Andréas</t>
  </si>
  <si>
    <t>RONDEL Pierre</t>
  </si>
  <si>
    <t>LANOT Didier</t>
  </si>
  <si>
    <t>TIRAND Yves</t>
  </si>
  <si>
    <t>CARRION José</t>
  </si>
  <si>
    <t>BORDES Olivier</t>
  </si>
  <si>
    <t>GIRARD Rémi</t>
  </si>
  <si>
    <t>ETCHART Michel</t>
  </si>
  <si>
    <t>DEYS Célina</t>
  </si>
  <si>
    <t>CLAVEAU Mathieu</t>
  </si>
  <si>
    <t>KREBS Arnaud</t>
  </si>
  <si>
    <t>33</t>
  </si>
  <si>
    <t>PORCAR José</t>
  </si>
  <si>
    <t>PORCAR Guillaume</t>
  </si>
  <si>
    <t>THULLIEZ Jérôme</t>
  </si>
  <si>
    <t>COUTINEAU Benoit</t>
  </si>
  <si>
    <t>GUIBERT Gaëtan</t>
  </si>
  <si>
    <t>AC Dassault</t>
  </si>
  <si>
    <t>7</t>
  </si>
  <si>
    <t>8</t>
  </si>
  <si>
    <r>
      <t>F1K (motomodèle à moteur CO</t>
    </r>
    <r>
      <rPr>
        <b/>
        <i/>
        <vertAlign val="superscript"/>
        <sz val="14"/>
        <color indexed="8"/>
        <rFont val="Arial"/>
        <family val="2"/>
      </rPr>
      <t>2</t>
    </r>
    <r>
      <rPr>
        <b/>
        <i/>
        <sz val="14"/>
        <color indexed="8"/>
        <rFont val="Arial"/>
        <family val="2"/>
      </rPr>
      <t>) (concours national)</t>
    </r>
  </si>
  <si>
    <t>Ailerons d'Enghien Moisselles</t>
  </si>
  <si>
    <t>DAUDIER Patrick</t>
  </si>
  <si>
    <t>ZHAO Zhen</t>
  </si>
  <si>
    <t>ZUTTER Alain</t>
  </si>
  <si>
    <t>LOMBARDO Laurent</t>
  </si>
  <si>
    <t>CA Eole de Muret</t>
  </si>
  <si>
    <t>CA du Pays de Fayence</t>
  </si>
  <si>
    <t>MERVELET Mathieu</t>
  </si>
  <si>
    <t>ELLIOT Patrick</t>
  </si>
  <si>
    <t>DURU Philippe</t>
  </si>
  <si>
    <t>SEGOUIN Olivier</t>
  </si>
  <si>
    <t>VIOLON Gérard</t>
  </si>
  <si>
    <t>CHAMPION Robert</t>
  </si>
  <si>
    <t>MAC Marseille</t>
  </si>
  <si>
    <t>CA Touraine</t>
  </si>
  <si>
    <t>9</t>
  </si>
  <si>
    <t>10</t>
  </si>
  <si>
    <t>11</t>
  </si>
  <si>
    <t>Mac de M.</t>
  </si>
  <si>
    <t>VL Mont.</t>
  </si>
  <si>
    <t>UAOVLCM</t>
  </si>
  <si>
    <t>SAM</t>
  </si>
  <si>
    <t>Orléans</t>
  </si>
  <si>
    <t>ASCPA</t>
  </si>
  <si>
    <t>Sèvres A. M</t>
  </si>
  <si>
    <t>UA Orléans</t>
  </si>
  <si>
    <t>Mac Marseille</t>
  </si>
  <si>
    <t>PAM</t>
  </si>
  <si>
    <t>Lubéron</t>
  </si>
  <si>
    <t>AC Landes</t>
  </si>
  <si>
    <t>Eperviers Lubéron</t>
  </si>
  <si>
    <t>AC landes</t>
  </si>
  <si>
    <t>A-Pons</t>
  </si>
  <si>
    <t>MACM</t>
  </si>
  <si>
    <t>MACM"</t>
  </si>
  <si>
    <t>C / J</t>
  </si>
  <si>
    <t>N° CRAM</t>
  </si>
  <si>
    <t>N° club</t>
  </si>
  <si>
    <t>Intitulé du club</t>
  </si>
  <si>
    <t>BARBERIS Didier</t>
  </si>
  <si>
    <t>FRUGOLI Jean Francis</t>
  </si>
  <si>
    <t>MARILIER Thierry</t>
  </si>
  <si>
    <t>MARILIER Hugo</t>
  </si>
  <si>
    <t>PAILHE Pierre</t>
  </si>
  <si>
    <t>Asso. Aéro. Alphonse Penaud</t>
  </si>
  <si>
    <t>MARILIER Lucas</t>
  </si>
  <si>
    <t>C</t>
  </si>
  <si>
    <t>HUA Ngoc Trung</t>
  </si>
  <si>
    <t>ROCH Edmond</t>
  </si>
  <si>
    <t>NERAUDEAU Francis</t>
  </si>
  <si>
    <t>CARLES Maurice</t>
  </si>
  <si>
    <t>GAUTIER Stanislas</t>
  </si>
  <si>
    <t>LOUBERE Gabriel</t>
  </si>
  <si>
    <t>PREVAULT Jean Marc</t>
  </si>
  <si>
    <t>CRIBELLIER Antoine</t>
  </si>
  <si>
    <t>LECLERC Teddy</t>
  </si>
  <si>
    <t>CHARPENTIER Nicolas</t>
  </si>
  <si>
    <t>AVON Romain</t>
  </si>
  <si>
    <t>RAUTUREAU Matthieu</t>
  </si>
  <si>
    <t>DUCHESNE Florian</t>
  </si>
  <si>
    <t>LEFOULON Nicolas</t>
  </si>
  <si>
    <t>KHATCHIKIAN Alexis</t>
  </si>
  <si>
    <t>ASC Pessac Alouette</t>
  </si>
  <si>
    <t>RAPIN Julien</t>
  </si>
  <si>
    <t>CHAILLOU Martin</t>
  </si>
  <si>
    <t>AVRILLAUD Damien</t>
  </si>
  <si>
    <t>AVOT Arnaud</t>
  </si>
  <si>
    <t>SUOT Quentin</t>
  </si>
  <si>
    <t>DUBOIS Xavier</t>
  </si>
  <si>
    <t>J</t>
  </si>
  <si>
    <t>22.41</t>
  </si>
  <si>
    <t>21.10</t>
  </si>
  <si>
    <t>JOLIVEAU Jean</t>
  </si>
  <si>
    <t>18.04</t>
  </si>
  <si>
    <t>HITROP Mathieu</t>
  </si>
  <si>
    <t>16.20</t>
  </si>
  <si>
    <t>14.55</t>
  </si>
  <si>
    <t>DELANNOY Damien</t>
  </si>
  <si>
    <t>10.46</t>
  </si>
  <si>
    <t>FRUGOLI Francis</t>
  </si>
  <si>
    <t>SORESE Laurent</t>
  </si>
  <si>
    <t>LETORT Sébastien</t>
  </si>
  <si>
    <t>MORICEAU Bertrand</t>
  </si>
  <si>
    <t>COFFIN Pierre-Yves</t>
  </si>
  <si>
    <t xml:space="preserve">PREVAULT Jean Marc </t>
  </si>
  <si>
    <t>A.M.C. COTE d'OR</t>
  </si>
  <si>
    <t>BOCQUET Yann</t>
  </si>
  <si>
    <t>A.M.C.  Des YVELINES</t>
  </si>
  <si>
    <t>ANZIANI  Jacques</t>
  </si>
  <si>
    <t>CM Saclay</t>
  </si>
  <si>
    <t>MOQUEREAU Ivan</t>
  </si>
  <si>
    <t>CUENOT Cyrille</t>
  </si>
  <si>
    <t>M.J.C. CHENOVE</t>
  </si>
  <si>
    <t>DAUMAS Philippe</t>
  </si>
  <si>
    <t>les 5 "A "</t>
  </si>
  <si>
    <t>A.M.R. Avionneux de WAVRIN</t>
  </si>
  <si>
    <t>TRIMA Nicolas</t>
  </si>
  <si>
    <t>Aéro Club des CIGOGNES</t>
  </si>
  <si>
    <t>A.M.C. de CHATEAUDUN</t>
  </si>
  <si>
    <t>HURET Jacques</t>
  </si>
  <si>
    <t>12</t>
  </si>
  <si>
    <t>13</t>
  </si>
  <si>
    <t>14</t>
  </si>
  <si>
    <t>RODRIGUEZ Charles</t>
  </si>
  <si>
    <t>AC Orange</t>
  </si>
  <si>
    <t>15</t>
  </si>
  <si>
    <t>DEBISSCHOP  Loic</t>
  </si>
  <si>
    <t>EOLE  A.M.V.</t>
  </si>
  <si>
    <t>16</t>
  </si>
  <si>
    <t>Spirale 35</t>
  </si>
  <si>
    <t>17</t>
  </si>
  <si>
    <t>LEPROVOST Jean Michel</t>
  </si>
  <si>
    <t>18</t>
  </si>
  <si>
    <t>STEPHAN Claude</t>
  </si>
  <si>
    <t>AMC Mantoche</t>
  </si>
  <si>
    <t>19</t>
  </si>
  <si>
    <t>20</t>
  </si>
  <si>
    <t>BOCQUET Florian</t>
  </si>
  <si>
    <t>21</t>
  </si>
  <si>
    <t>22</t>
  </si>
  <si>
    <t>PETERS Rudy</t>
  </si>
  <si>
    <t>AMC de la Crau</t>
  </si>
  <si>
    <t>23</t>
  </si>
  <si>
    <t>CESARATTO Patrick</t>
  </si>
  <si>
    <t>AC Villeparisis</t>
  </si>
  <si>
    <t>24</t>
  </si>
  <si>
    <t>COMMISSAIRE Christophe</t>
  </si>
  <si>
    <t>25</t>
  </si>
  <si>
    <t>26</t>
  </si>
  <si>
    <t>SIMONNEAUD Claude</t>
  </si>
  <si>
    <t>VILLEVAUDE  Air Model. 77</t>
  </si>
  <si>
    <t>27</t>
  </si>
  <si>
    <t>DA CONCEICAO Luis</t>
  </si>
  <si>
    <t>28</t>
  </si>
  <si>
    <t>LEPROVOST Jérôme</t>
  </si>
  <si>
    <t>29</t>
  </si>
  <si>
    <t>Les 3 pentes</t>
  </si>
  <si>
    <t>30</t>
  </si>
  <si>
    <t>BOUDEVILLE Eric</t>
  </si>
  <si>
    <t>VAL D'IS Aéro Modeles Club</t>
  </si>
  <si>
    <t>31</t>
  </si>
  <si>
    <t>LANIER Philippe</t>
  </si>
  <si>
    <t>32</t>
  </si>
  <si>
    <t>DIDIER Christophe</t>
  </si>
  <si>
    <t>CAM Rislois</t>
  </si>
  <si>
    <t>LELAISE Titouan</t>
  </si>
  <si>
    <t xml:space="preserve"> 34</t>
  </si>
  <si>
    <t>RABIANT Daniel</t>
  </si>
  <si>
    <t xml:space="preserve">G A Maillotin </t>
  </si>
  <si>
    <t>MARTEL Laurent</t>
  </si>
  <si>
    <t>de VULPIAN Alexandre</t>
  </si>
  <si>
    <t>BOCQUET Luc</t>
  </si>
  <si>
    <t>Brié Alpes Soaring</t>
  </si>
  <si>
    <t>MARECHAL Aléxis</t>
  </si>
  <si>
    <t>AUBEL Olivier</t>
  </si>
  <si>
    <t>Mac 27</t>
  </si>
  <si>
    <t>PLATON Pierre</t>
  </si>
  <si>
    <t>Tête en l'air</t>
  </si>
  <si>
    <t>DEYS Wouter</t>
  </si>
  <si>
    <t>CMM</t>
  </si>
  <si>
    <t>MACC</t>
  </si>
  <si>
    <t>AC Uzège</t>
  </si>
  <si>
    <t>BOBIN Jérome</t>
  </si>
  <si>
    <t>Cercle Modeliste Dambenois</t>
  </si>
  <si>
    <t>GUWANG Marcel</t>
  </si>
  <si>
    <t>L'aile ou la cuisse</t>
  </si>
  <si>
    <t>FOUCHER Jean Luc</t>
  </si>
  <si>
    <t>Model Club de Revel</t>
  </si>
  <si>
    <t>LANES Philippe</t>
  </si>
  <si>
    <t>Model Air Club de Nice</t>
  </si>
  <si>
    <t>Eskualoun Arranoak</t>
  </si>
  <si>
    <t>CA de St Privas</t>
  </si>
  <si>
    <t>TOURNIAIRE Jean Claude</t>
  </si>
  <si>
    <t>Les Ailes du Maine</t>
  </si>
  <si>
    <t>Les Busards</t>
  </si>
  <si>
    <t>069</t>
  </si>
  <si>
    <t>Nom, prénom</t>
  </si>
  <si>
    <t>C/J</t>
  </si>
  <si>
    <t>Championnat de France avion de voltige RC</t>
  </si>
  <si>
    <t>Vol 1</t>
  </si>
  <si>
    <t>/1000</t>
  </si>
  <si>
    <t>Vol 2</t>
  </si>
  <si>
    <t>Vol 3</t>
  </si>
  <si>
    <t>Fly off 1</t>
  </si>
  <si>
    <t>Fly off 2</t>
  </si>
  <si>
    <t>Fly off 3</t>
  </si>
  <si>
    <t>Fly off 4</t>
  </si>
  <si>
    <t>PAYSANT-LE ROUX Christophe</t>
  </si>
  <si>
    <t>Model Air Club Cherbourg Hague</t>
  </si>
  <si>
    <t>2000.00</t>
  </si>
  <si>
    <t>608.54</t>
  </si>
  <si>
    <t>1000.00</t>
  </si>
  <si>
    <t>618.42</t>
  </si>
  <si>
    <t>619.78</t>
  </si>
  <si>
    <t>563.92</t>
  </si>
  <si>
    <t>483.40</t>
  </si>
  <si>
    <t>577.10</t>
  </si>
  <si>
    <t>514.69</t>
  </si>
  <si>
    <t>PAYSANT-LE ROUX Benoît</t>
  </si>
  <si>
    <t>1954.36</t>
  </si>
  <si>
    <t>1972.99</t>
  </si>
  <si>
    <t>601.88</t>
  </si>
  <si>
    <t>989.05</t>
  </si>
  <si>
    <t>596.96</t>
  </si>
  <si>
    <t>965.31</t>
  </si>
  <si>
    <t>595.41</t>
  </si>
  <si>
    <t>960.67</t>
  </si>
  <si>
    <t>552.12</t>
  </si>
  <si>
    <t>979.08</t>
  </si>
  <si>
    <t>480.46</t>
  </si>
  <si>
    <t>993.91</t>
  </si>
  <si>
    <t>561.37</t>
  </si>
  <si>
    <t>972.74</t>
  </si>
  <si>
    <t>503.30</t>
  </si>
  <si>
    <t>977.86</t>
  </si>
  <si>
    <t>ROCHEDIEU Florent</t>
  </si>
  <si>
    <t>Model Club de la Vidrezone</t>
  </si>
  <si>
    <t>1941.41</t>
  </si>
  <si>
    <t>1945.81</t>
  </si>
  <si>
    <t>595.13</t>
  </si>
  <si>
    <t>977.96</t>
  </si>
  <si>
    <t>595.81</t>
  </si>
  <si>
    <t>963.45</t>
  </si>
  <si>
    <t>576.29</t>
  </si>
  <si>
    <t>929.82</t>
  </si>
  <si>
    <t>542.96</t>
  </si>
  <si>
    <t>962.83</t>
  </si>
  <si>
    <t>475.17</t>
  </si>
  <si>
    <t>982.98</t>
  </si>
  <si>
    <t>537.42</t>
  </si>
  <si>
    <t>931.24</t>
  </si>
  <si>
    <t>485.08</t>
  </si>
  <si>
    <t>942.47</t>
  </si>
  <si>
    <t>CARRIER Stéphane</t>
  </si>
  <si>
    <t>CAREB</t>
  </si>
  <si>
    <t>1914.95</t>
  </si>
  <si>
    <t>1944.59</t>
  </si>
  <si>
    <t>570.52</t>
  </si>
  <si>
    <t>937.53</t>
  </si>
  <si>
    <t>586.73</t>
  </si>
  <si>
    <t>948.76</t>
  </si>
  <si>
    <t>598.83</t>
  </si>
  <si>
    <t>966.19</t>
  </si>
  <si>
    <t>547.66</t>
  </si>
  <si>
    <t>971.17</t>
  </si>
  <si>
    <t>470.56</t>
  </si>
  <si>
    <t>973.43</t>
  </si>
  <si>
    <t>550.25</t>
  </si>
  <si>
    <t>953.46</t>
  </si>
  <si>
    <t>476.92</t>
  </si>
  <si>
    <t>926.62</t>
  </si>
  <si>
    <t>LECOEUR Julien</t>
  </si>
  <si>
    <t>1731.08</t>
  </si>
  <si>
    <t>1650.87</t>
  </si>
  <si>
    <t>528.99</t>
  </si>
  <si>
    <t>869.28</t>
  </si>
  <si>
    <t>532.30</t>
  </si>
  <si>
    <t>860.75</t>
  </si>
  <si>
    <t>534.13</t>
  </si>
  <si>
    <t>861.79</t>
  </si>
  <si>
    <t>456.70</t>
  </si>
  <si>
    <t>809.87</t>
  </si>
  <si>
    <t>406.54</t>
  </si>
  <si>
    <t>841.00</t>
  </si>
  <si>
    <t>0.00</t>
  </si>
  <si>
    <t>423.67</t>
  </si>
  <si>
    <t>823.14</t>
  </si>
  <si>
    <t>CARAYON Cédric</t>
  </si>
  <si>
    <t>Eole 81</t>
  </si>
  <si>
    <t>1709.55</t>
  </si>
  <si>
    <t>1630.41</t>
  </si>
  <si>
    <t>527.04</t>
  </si>
  <si>
    <t>866.08</t>
  </si>
  <si>
    <t>505.34</t>
  </si>
  <si>
    <t>817.15</t>
  </si>
  <si>
    <t>522.77</t>
  </si>
  <si>
    <t>843.47</t>
  </si>
  <si>
    <t>446.60</t>
  </si>
  <si>
    <t>791.96</t>
  </si>
  <si>
    <t>405.31</t>
  </si>
  <si>
    <t>838.45</t>
  </si>
  <si>
    <t>450.46</t>
  </si>
  <si>
    <t>780.56</t>
  </si>
  <si>
    <t>382.73</t>
  </si>
  <si>
    <t>743.61</t>
  </si>
  <si>
    <t>QUELLIER Julien</t>
  </si>
  <si>
    <t>OMAT</t>
  </si>
  <si>
    <t>1702.83</t>
  </si>
  <si>
    <t>501.97</t>
  </si>
  <si>
    <t>824.87</t>
  </si>
  <si>
    <t>524.01</t>
  </si>
  <si>
    <t>847.35</t>
  </si>
  <si>
    <t>530.21</t>
  </si>
  <si>
    <t>855.48</t>
  </si>
  <si>
    <t>PONGNAN Franck</t>
  </si>
  <si>
    <t>Model Club Château Thierry</t>
  </si>
  <si>
    <t>1699.75</t>
  </si>
  <si>
    <t>518.69</t>
  </si>
  <si>
    <t>852.35</t>
  </si>
  <si>
    <t>506.47</t>
  </si>
  <si>
    <t>818.97</t>
  </si>
  <si>
    <t>525.20</t>
  </si>
  <si>
    <t>847.40</t>
  </si>
  <si>
    <t>LEMONNIER Patrick</t>
  </si>
  <si>
    <t>Model Air Club Conchois</t>
  </si>
  <si>
    <t>1679.37</t>
  </si>
  <si>
    <t>512.09</t>
  </si>
  <si>
    <t>841.51</t>
  </si>
  <si>
    <t>513.56</t>
  </si>
  <si>
    <t>830.44</t>
  </si>
  <si>
    <t>519.29</t>
  </si>
  <si>
    <t>837.86</t>
  </si>
  <si>
    <t>AMATI Florent</t>
  </si>
  <si>
    <t>1676.12</t>
  </si>
  <si>
    <t>500.29</t>
  </si>
  <si>
    <t>822.12</t>
  </si>
  <si>
    <t>518.40</t>
  </si>
  <si>
    <t>838.26</t>
  </si>
  <si>
    <t>DEBANS Michel</t>
  </si>
  <si>
    <t>1675.36</t>
  </si>
  <si>
    <t>514.44</t>
  </si>
  <si>
    <t>845.36</t>
  </si>
  <si>
    <t>510.65</t>
  </si>
  <si>
    <t>825.74</t>
  </si>
  <si>
    <t>514.42</t>
  </si>
  <si>
    <t>830.00</t>
  </si>
  <si>
    <t>MIQUEU Frédéric</t>
  </si>
  <si>
    <t>VIC Bigorre Aéromodélisme</t>
  </si>
  <si>
    <t>1646.39</t>
  </si>
  <si>
    <t>510.28</t>
  </si>
  <si>
    <t>838.53</t>
  </si>
  <si>
    <t>478.75</t>
  </si>
  <si>
    <t>774.16</t>
  </si>
  <si>
    <t>500.70</t>
  </si>
  <si>
    <t>807.87</t>
  </si>
  <si>
    <t>GABETTE Vincent</t>
  </si>
  <si>
    <t>ANEG</t>
  </si>
  <si>
    <t>1629.01</t>
  </si>
  <si>
    <t>497.36</t>
  </si>
  <si>
    <t>817.31</t>
  </si>
  <si>
    <t>489.67</t>
  </si>
  <si>
    <t>791.81</t>
  </si>
  <si>
    <t>503.08</t>
  </si>
  <si>
    <t>811.70</t>
  </si>
  <si>
    <t>BOULVERT Mathias</t>
  </si>
  <si>
    <t>Aéro Club de l'Est</t>
  </si>
  <si>
    <t>1604.79</t>
  </si>
  <si>
    <t>499.04</t>
  </si>
  <si>
    <t>820.06</t>
  </si>
  <si>
    <t>485.29</t>
  </si>
  <si>
    <t>784.73</t>
  </si>
  <si>
    <t>471.32</t>
  </si>
  <si>
    <t>Mini Ailes Gaillacoises</t>
  </si>
  <si>
    <t>760.46</t>
  </si>
  <si>
    <t>LUMIA Marc</t>
  </si>
  <si>
    <t>Mini Ailes Blagnacaises</t>
  </si>
  <si>
    <t>1584.56</t>
  </si>
  <si>
    <t>479.97</t>
  </si>
  <si>
    <t>788.72</t>
  </si>
  <si>
    <t>480.77</t>
  </si>
  <si>
    <t>777.42</t>
  </si>
  <si>
    <t>493.25</t>
  </si>
  <si>
    <t>795.84</t>
  </si>
  <si>
    <t>BERNHART Tom</t>
  </si>
  <si>
    <t>Strasbourg Plobsheim Model Club</t>
  </si>
  <si>
    <t>1578.59</t>
  </si>
  <si>
    <t>479.41</t>
  </si>
  <si>
    <t>787.80</t>
  </si>
  <si>
    <t>462.54</t>
  </si>
  <si>
    <t>747.94</t>
  </si>
  <si>
    <t>490.12</t>
  </si>
  <si>
    <t>790.79</t>
  </si>
  <si>
    <t>MATYSIAK Laurent</t>
  </si>
  <si>
    <t>CM Getignois</t>
  </si>
  <si>
    <t>1561.01</t>
  </si>
  <si>
    <t>480.01</t>
  </si>
  <si>
    <t>788.79</t>
  </si>
  <si>
    <t>397.27</t>
  </si>
  <si>
    <t>642.40</t>
  </si>
  <si>
    <t>478.61</t>
  </si>
  <si>
    <t>772.23</t>
  </si>
  <si>
    <t>REYMOND David</t>
  </si>
  <si>
    <t>Radio Model Club de Roanne</t>
  </si>
  <si>
    <t>1560.60</t>
  </si>
  <si>
    <t>476.75</t>
  </si>
  <si>
    <t>783.43</t>
  </si>
  <si>
    <t>480.61</t>
  </si>
  <si>
    <t>777.17</t>
  </si>
  <si>
    <t>479.64</t>
  </si>
  <si>
    <t>773.88</t>
  </si>
  <si>
    <t>BERNHART Martin</t>
  </si>
  <si>
    <t>1486.25</t>
  </si>
  <si>
    <t>461.80</t>
  </si>
  <si>
    <t>758.87</t>
  </si>
  <si>
    <t>449.82</t>
  </si>
  <si>
    <t>727.37</t>
  </si>
  <si>
    <t>446.64</t>
  </si>
  <si>
    <t>720.64</t>
  </si>
  <si>
    <t>BERNARD Stéphane</t>
  </si>
  <si>
    <t>Union Aéronautique du Centre</t>
  </si>
  <si>
    <t>1476.76</t>
  </si>
  <si>
    <t>460.51</t>
  </si>
  <si>
    <t>756.74</t>
  </si>
  <si>
    <t>445.27</t>
  </si>
  <si>
    <t>720.02</t>
  </si>
  <si>
    <t>426.14</t>
  </si>
  <si>
    <t>687.56</t>
  </si>
  <si>
    <t>COSNER Armel</t>
  </si>
  <si>
    <t>1475.62</t>
  </si>
  <si>
    <t>478.56</t>
  </si>
  <si>
    <t>786.41</t>
  </si>
  <si>
    <t>426.22</t>
  </si>
  <si>
    <t>689.21</t>
  </si>
  <si>
    <t>421.41</t>
  </si>
  <si>
    <t>679.93</t>
  </si>
  <si>
    <t>Qualif + Fly-off</t>
  </si>
  <si>
    <t>F3/1000</t>
  </si>
  <si>
    <t>PALERME Kévin</t>
  </si>
  <si>
    <t>CMCP</t>
  </si>
  <si>
    <t>1988.23</t>
  </si>
  <si>
    <t>3000.00</t>
  </si>
  <si>
    <t>404.86</t>
  </si>
  <si>
    <t>988.23</t>
  </si>
  <si>
    <t>370.26</t>
  </si>
  <si>
    <t>907.80</t>
  </si>
  <si>
    <t>392.31</t>
  </si>
  <si>
    <t>442.23</t>
  </si>
  <si>
    <t>485.35</t>
  </si>
  <si>
    <t>450.27</t>
  </si>
  <si>
    <t>930.69</t>
  </si>
  <si>
    <t>BILQUEY Jérôme</t>
  </si>
  <si>
    <t>AMC Vesoul</t>
  </si>
  <si>
    <t>1970.82</t>
  </si>
  <si>
    <t>991.25</t>
  </si>
  <si>
    <t>2944.99</t>
  </si>
  <si>
    <t>378.99</t>
  </si>
  <si>
    <t>925.10</t>
  </si>
  <si>
    <t>407.86</t>
  </si>
  <si>
    <t>380.86</t>
  </si>
  <si>
    <t>970.82</t>
  </si>
  <si>
    <t>421.77</t>
  </si>
  <si>
    <t>953.74</t>
  </si>
  <si>
    <t>421.82</t>
  </si>
  <si>
    <t>869.10</t>
  </si>
  <si>
    <t>483.80</t>
  </si>
  <si>
    <t>MOURIER Bastien</t>
  </si>
  <si>
    <t>Model Air Club du Beaujolais</t>
  </si>
  <si>
    <t>1917.56</t>
  </si>
  <si>
    <t>964.46</t>
  </si>
  <si>
    <t>2864.89</t>
  </si>
  <si>
    <t>384.81</t>
  </si>
  <si>
    <t>939.30</t>
  </si>
  <si>
    <t>364.18</t>
  </si>
  <si>
    <t>892.89</t>
  </si>
  <si>
    <t>383.78</t>
  </si>
  <si>
    <t>978.26</t>
  </si>
  <si>
    <t>427.99</t>
  </si>
  <si>
    <t>967.81</t>
  </si>
  <si>
    <t>428.62</t>
  </si>
  <si>
    <t>883.12</t>
  </si>
  <si>
    <t>451.20</t>
  </si>
  <si>
    <t>932.62</t>
  </si>
  <si>
    <t>DOBLER Guillaume</t>
  </si>
  <si>
    <t>Model Club Illzach Modenheim</t>
  </si>
  <si>
    <t>1940.16</t>
  </si>
  <si>
    <t>975.82</t>
  </si>
  <si>
    <t>2783.50</t>
  </si>
  <si>
    <t>409.68</t>
  </si>
  <si>
    <t>383.46</t>
  </si>
  <si>
    <t>940.16</t>
  </si>
  <si>
    <t>292.15</t>
  </si>
  <si>
    <t>744.68</t>
  </si>
  <si>
    <t>421.13</t>
  </si>
  <si>
    <t>952.30</t>
  </si>
  <si>
    <t>410.71</t>
  </si>
  <si>
    <t>846.22</t>
  </si>
  <si>
    <t>413.83</t>
  </si>
  <si>
    <t>855.38</t>
  </si>
  <si>
    <t>ROUMET Aurélien</t>
  </si>
  <si>
    <t>Air Model Issoudun</t>
  </si>
  <si>
    <t>1896.58</t>
  </si>
  <si>
    <t>954.11</t>
  </si>
  <si>
    <t>2780.71</t>
  </si>
  <si>
    <t>379.56</t>
  </si>
  <si>
    <t>926.48</t>
  </si>
  <si>
    <t>391.83</t>
  </si>
  <si>
    <t>960.68</t>
  </si>
  <si>
    <t>367.32</t>
  </si>
  <si>
    <t>936.30</t>
  </si>
  <si>
    <t>418.81</t>
  </si>
  <si>
    <t>947.04</t>
  </si>
  <si>
    <t>426.90</t>
  </si>
  <si>
    <t>879.56</t>
  </si>
  <si>
    <t>420.68</t>
  </si>
  <si>
    <t>869.54</t>
  </si>
  <si>
    <t>BURBAUD Loïc</t>
  </si>
  <si>
    <t>CAM</t>
  </si>
  <si>
    <t>1928.59</t>
  </si>
  <si>
    <t>970.01</t>
  </si>
  <si>
    <t>2758.76</t>
  </si>
  <si>
    <t>395.41</t>
  </si>
  <si>
    <t>965.18</t>
  </si>
  <si>
    <t>379.02</t>
  </si>
  <si>
    <t>929.27</t>
  </si>
  <si>
    <t>377.96</t>
  </si>
  <si>
    <t>963.41</t>
  </si>
  <si>
    <t>237.67</t>
  </si>
  <si>
    <t>537.44</t>
  </si>
  <si>
    <t>424.74</t>
  </si>
  <si>
    <t>875.11</t>
  </si>
  <si>
    <t>442.02</t>
  </si>
  <si>
    <t>913.64</t>
  </si>
  <si>
    <t>LEAUTE Daniel</t>
  </si>
  <si>
    <t>Club Aéromodélisme Blois le Breuil</t>
  </si>
  <si>
    <t>1864.81</t>
  </si>
  <si>
    <t>373.95</t>
  </si>
  <si>
    <t>912.78</t>
  </si>
  <si>
    <t>380.43</t>
  </si>
  <si>
    <t>932.74</t>
  </si>
  <si>
    <t>365.66</t>
  </si>
  <si>
    <t>932.07</t>
  </si>
  <si>
    <t>LEAUTE Sébastien</t>
  </si>
  <si>
    <t>1859.12</t>
  </si>
  <si>
    <t>380.06</t>
  </si>
  <si>
    <t>927.70</t>
  </si>
  <si>
    <t>374.44</t>
  </si>
  <si>
    <t>918.06</t>
  </si>
  <si>
    <t>365.40</t>
  </si>
  <si>
    <t>931.42</t>
  </si>
  <si>
    <t>PIETU Nicolas</t>
  </si>
  <si>
    <t>SFPAM</t>
  </si>
  <si>
    <t>1825.27</t>
  </si>
  <si>
    <t>379.88</t>
  </si>
  <si>
    <t>927.25</t>
  </si>
  <si>
    <t>366.27</t>
  </si>
  <si>
    <t>898.02</t>
  </si>
  <si>
    <t>349.19</t>
  </si>
  <si>
    <t>890.09</t>
  </si>
  <si>
    <t>VANSTEELANDT Carl</t>
  </si>
  <si>
    <t>Amiens Aéromodèles Club</t>
  </si>
  <si>
    <t>1809.75</t>
  </si>
  <si>
    <t>339.20</t>
  </si>
  <si>
    <t>827.95</t>
  </si>
  <si>
    <t>377.20</t>
  </si>
  <si>
    <t>924.82</t>
  </si>
  <si>
    <t>347.17</t>
  </si>
  <si>
    <t>884.93</t>
  </si>
  <si>
    <t>ANSELMO Guillaume</t>
  </si>
  <si>
    <r>
      <t>Série 1</t>
    </r>
    <r>
      <rPr>
        <b/>
        <i/>
        <sz val="16"/>
        <rFont val="Arial"/>
        <family val="2"/>
      </rPr>
      <t xml:space="preserve"> (</t>
    </r>
    <r>
      <rPr>
        <b/>
        <i/>
        <sz val="12"/>
        <rFont val="Arial"/>
        <family val="2"/>
      </rPr>
      <t>hors championnat de France pour cause d'insuffisance de concurrents inscrits</t>
    </r>
    <r>
      <rPr>
        <b/>
        <i/>
        <sz val="16"/>
        <rFont val="Arial"/>
        <family val="2"/>
      </rPr>
      <t>)</t>
    </r>
  </si>
  <si>
    <r>
      <t>Vitesse débutants (</t>
    </r>
    <r>
      <rPr>
        <b/>
        <i/>
        <sz val="12"/>
        <rFont val="Arial"/>
        <family val="2"/>
      </rPr>
      <t>hors championnat de France pour cause d'insuffisance de concurrents inscrits</t>
    </r>
    <r>
      <rPr>
        <b/>
        <i/>
        <sz val="14"/>
        <rFont val="Arial"/>
        <family val="2"/>
      </rPr>
      <t>)</t>
    </r>
  </si>
  <si>
    <r>
      <t>Catégorie espoir (</t>
    </r>
    <r>
      <rPr>
        <b/>
        <i/>
        <sz val="12"/>
        <rFont val="Arial"/>
        <family val="2"/>
      </rPr>
      <t>hors championnat de France pour cause d'insuffisance de concurrents inscrits</t>
    </r>
    <r>
      <rPr>
        <b/>
        <i/>
        <sz val="14"/>
        <rFont val="Arial"/>
        <family val="2"/>
      </rPr>
      <t>)</t>
    </r>
  </si>
  <si>
    <t>AMC des Gypaètes</t>
  </si>
  <si>
    <t>1809.06</t>
  </si>
  <si>
    <t>362.25</t>
  </si>
  <si>
    <t>884.23</t>
  </si>
  <si>
    <t>346.96</t>
  </si>
  <si>
    <t>850.69</t>
  </si>
  <si>
    <t>362.82</t>
  </si>
  <si>
    <t>924.83</t>
  </si>
  <si>
    <t>1797.95</t>
  </si>
  <si>
    <t>102.83</t>
  </si>
  <si>
    <t>251.00</t>
  </si>
  <si>
    <t>339.54</t>
  </si>
  <si>
    <t>832.48</t>
  </si>
  <si>
    <t>378.76</t>
  </si>
  <si>
    <t>965.47</t>
  </si>
  <si>
    <t>VIEILLE Pascal</t>
  </si>
  <si>
    <t>Gerzat Aéro Passion</t>
  </si>
  <si>
    <t>1796.00</t>
  </si>
  <si>
    <t>362.58</t>
  </si>
  <si>
    <t>885.04</t>
  </si>
  <si>
    <t>364.06</t>
  </si>
  <si>
    <t>892.61</t>
  </si>
  <si>
    <t>354.41</t>
  </si>
  <si>
    <t>903.40</t>
  </si>
  <si>
    <t>BURNEL Frédéric</t>
  </si>
  <si>
    <t>1785.87</t>
  </si>
  <si>
    <t>373.01</t>
  </si>
  <si>
    <t>910.49</t>
  </si>
  <si>
    <t>356.49</t>
  </si>
  <si>
    <t>874.03</t>
  </si>
  <si>
    <t>343.42</t>
  </si>
  <si>
    <t>875.38</t>
  </si>
  <si>
    <t>THALGOTT Sébastien</t>
  </si>
  <si>
    <t>1752.64</t>
  </si>
  <si>
    <t>385.81</t>
  </si>
  <si>
    <t>941.75</t>
  </si>
  <si>
    <t>330.73</t>
  </si>
  <si>
    <t>810.89</t>
  </si>
  <si>
    <t>272.38</t>
  </si>
  <si>
    <t>694.29</t>
  </si>
  <si>
    <t>COSSALTER Francky</t>
  </si>
  <si>
    <t>1717.35</t>
  </si>
  <si>
    <t>346.52</t>
  </si>
  <si>
    <t>845.84</t>
  </si>
  <si>
    <t>287.60</t>
  </si>
  <si>
    <t>705.14</t>
  </si>
  <si>
    <t>341.90</t>
  </si>
  <si>
    <t>871.51</t>
  </si>
  <si>
    <t>CHIPEAUX Jean-Luc</t>
  </si>
  <si>
    <t>Model Air Club Belfort</t>
  </si>
  <si>
    <t>1676.56</t>
  </si>
  <si>
    <t>345.57</t>
  </si>
  <si>
    <t>843.52</t>
  </si>
  <si>
    <t>328.29</t>
  </si>
  <si>
    <t>804.90</t>
  </si>
  <si>
    <t>326.81</t>
  </si>
  <si>
    <t>833.03</t>
  </si>
  <si>
    <t>RENOUPREZ Jonathan</t>
  </si>
  <si>
    <t>1656.53</t>
  </si>
  <si>
    <t>322.15</t>
  </si>
  <si>
    <t>786.35</t>
  </si>
  <si>
    <t>339.21</t>
  </si>
  <si>
    <t>831.67</t>
  </si>
  <si>
    <t>323.60</t>
  </si>
  <si>
    <t>PIETU Stéphane</t>
  </si>
  <si>
    <t>1644.83</t>
  </si>
  <si>
    <t>329.57</t>
  </si>
  <si>
    <t>804.45</t>
  </si>
  <si>
    <t>316.58</t>
  </si>
  <si>
    <t>776.20</t>
  </si>
  <si>
    <t>329.69</t>
  </si>
  <si>
    <t>840.38</t>
  </si>
  <si>
    <t>LAMBOGLIA Laurent</t>
  </si>
  <si>
    <t>Chevrières Air Models</t>
  </si>
  <si>
    <t>1638.29</t>
  </si>
  <si>
    <t>318.14</t>
  </si>
  <si>
    <t>776.55</t>
  </si>
  <si>
    <t>338.72</t>
  </si>
  <si>
    <t>830.47</t>
  </si>
  <si>
    <t>316.92</t>
  </si>
  <si>
    <t>807.82</t>
  </si>
  <si>
    <t>POULAIN Damien</t>
  </si>
  <si>
    <t>1611.28</t>
  </si>
  <si>
    <t>328.31</t>
  </si>
  <si>
    <t>801.38</t>
  </si>
  <si>
    <t>330.33</t>
  </si>
  <si>
    <t>809.91</t>
  </si>
  <si>
    <t>311.43</t>
  </si>
  <si>
    <t>793.84</t>
  </si>
  <si>
    <t>DEGOUTTE Christophe</t>
  </si>
  <si>
    <t>1463.01</t>
  </si>
  <si>
    <t>280.54</t>
  </si>
  <si>
    <t>684.79</t>
  </si>
  <si>
    <t>300.26</t>
  </si>
  <si>
    <t>736.18</t>
  </si>
  <si>
    <t>285.15</t>
  </si>
  <si>
    <t>726.84</t>
  </si>
  <si>
    <t>POIDEVIN Roland</t>
  </si>
  <si>
    <t>MACE</t>
  </si>
  <si>
    <t>1449.17</t>
  </si>
  <si>
    <t>284.30</t>
  </si>
  <si>
    <t>693.97</t>
  </si>
  <si>
    <t>282.52</t>
  </si>
  <si>
    <t>692.67</t>
  </si>
  <si>
    <t>296.27</t>
  </si>
  <si>
    <t>755.20</t>
  </si>
  <si>
    <t>GEOUSSERANT Pierre</t>
  </si>
  <si>
    <t>MJC de Chenove</t>
  </si>
  <si>
    <t>1383.20</t>
  </si>
  <si>
    <t>229.46</t>
  </si>
  <si>
    <t>560.09</t>
  </si>
  <si>
    <t>257.72</t>
  </si>
  <si>
    <t>631.88</t>
  </si>
  <si>
    <t>294.75</t>
  </si>
  <si>
    <t>751.31</t>
  </si>
  <si>
    <t>GOURGUE Paul</t>
  </si>
  <si>
    <t>Vol Libre</t>
  </si>
  <si>
    <t>1310.31</t>
  </si>
  <si>
    <t>274.13</t>
  </si>
  <si>
    <t>669.14</t>
  </si>
  <si>
    <t>251.09</t>
  </si>
  <si>
    <t>615.63</t>
  </si>
  <si>
    <t>251.54</t>
  </si>
  <si>
    <t>641.17</t>
  </si>
  <si>
    <t>COLIN Philippe</t>
  </si>
  <si>
    <t>Aéro Club de Brumath</t>
  </si>
  <si>
    <t>1205.40</t>
  </si>
  <si>
    <t>261.94</t>
  </si>
  <si>
    <t>639.38</t>
  </si>
  <si>
    <t>230.86</t>
  </si>
  <si>
    <t>566.02</t>
  </si>
  <si>
    <t>200.99</t>
  </si>
  <si>
    <t>512.33</t>
  </si>
  <si>
    <t>DUPOND Michel</t>
  </si>
  <si>
    <t>Les Avionneux de Wavrin</t>
  </si>
  <si>
    <t>912.11</t>
  </si>
  <si>
    <t>55.75</t>
  </si>
  <si>
    <t>136.69</t>
  </si>
  <si>
    <t>304.21</t>
  </si>
  <si>
    <t>775.42</t>
  </si>
  <si>
    <t>LEVEILLE Rodolphe</t>
  </si>
  <si>
    <t>Model Club Buxéen</t>
  </si>
  <si>
    <t>276.31</t>
  </si>
  <si>
    <t>297.99</t>
  </si>
  <si>
    <t>287.00</t>
  </si>
  <si>
    <t>MORTAIGNE Stéphane</t>
  </si>
  <si>
    <t>Club Aéromodéliste du Médoc</t>
  </si>
  <si>
    <t>1924.67</t>
  </si>
  <si>
    <t>266.20</t>
  </si>
  <si>
    <t>963.44</t>
  </si>
  <si>
    <t>252.86</t>
  </si>
  <si>
    <t>848.57</t>
  </si>
  <si>
    <t>275.88</t>
  </si>
  <si>
    <t>961.24</t>
  </si>
  <si>
    <t>DROUET Fabien</t>
  </si>
  <si>
    <t>1726.55</t>
  </si>
  <si>
    <t>244.34</t>
  </si>
  <si>
    <t>884.32</t>
  </si>
  <si>
    <t>250.97</t>
  </si>
  <si>
    <t>842.23</t>
  </si>
  <si>
    <t>240.17</t>
  </si>
  <si>
    <t>836.82</t>
  </si>
  <si>
    <t>SARTORIUS Damien</t>
  </si>
  <si>
    <t>1681.39</t>
  </si>
  <si>
    <t>222.94</t>
  </si>
  <si>
    <t>806.86</t>
  </si>
  <si>
    <t>260.60</t>
  </si>
  <si>
    <t>874.53</t>
  </si>
  <si>
    <r>
      <t xml:space="preserve">Classement challenge Plessier </t>
    </r>
    <r>
      <rPr>
        <b/>
        <i/>
        <sz val="12"/>
        <rFont val="Arial"/>
        <family val="2"/>
      </rPr>
      <t>(épreuve hors championnat de France</t>
    </r>
    <r>
      <rPr>
        <b/>
        <i/>
        <sz val="14"/>
        <rFont val="Arial"/>
        <family val="2"/>
      </rPr>
      <t>)</t>
    </r>
  </si>
  <si>
    <r>
      <t xml:space="preserve">Concours national challenge par équipe </t>
    </r>
    <r>
      <rPr>
        <b/>
        <i/>
        <sz val="12"/>
        <color indexed="8"/>
        <rFont val="Arial"/>
        <family val="2"/>
      </rPr>
      <t>(épreuve hors championnat de France)</t>
    </r>
  </si>
  <si>
    <t>37.85</t>
  </si>
  <si>
    <t>131.89</t>
  </si>
  <si>
    <t>SOUSTELLE Illian</t>
  </si>
  <si>
    <t>AC Bar Siloup</t>
  </si>
  <si>
    <t>1529.45</t>
  </si>
  <si>
    <t>171.05</t>
  </si>
  <si>
    <t>619.07</t>
  </si>
  <si>
    <t>230.98</t>
  </si>
  <si>
    <t>775.14</t>
  </si>
  <si>
    <t>216.49</t>
  </si>
  <si>
    <t>754.31</t>
  </si>
  <si>
    <t>GEAY Nicolas</t>
  </si>
  <si>
    <t>ACP Cormeilles en Parisis</t>
  </si>
  <si>
    <t>1503.29</t>
  </si>
  <si>
    <t>213.39</t>
  </si>
  <si>
    <t>772.29</t>
  </si>
  <si>
    <t>217.83</t>
  </si>
  <si>
    <t>731.00</t>
  </si>
  <si>
    <t>203.93</t>
  </si>
  <si>
    <t>710.55</t>
  </si>
  <si>
    <t>CRON Steven</t>
  </si>
  <si>
    <t>Aubance Modélisme</t>
  </si>
  <si>
    <t>1470.80</t>
  </si>
  <si>
    <t>200.38</t>
  </si>
  <si>
    <t>725.21</t>
  </si>
  <si>
    <t>180.49</t>
  </si>
  <si>
    <t>605.70</t>
  </si>
  <si>
    <t>213.99</t>
  </si>
  <si>
    <t>745.60</t>
  </si>
  <si>
    <t>SERVARI Vincent</t>
  </si>
  <si>
    <t>AMC Jean Mermoz</t>
  </si>
  <si>
    <t>1469.97</t>
  </si>
  <si>
    <t>197.88</t>
  </si>
  <si>
    <t>716.15</t>
  </si>
  <si>
    <t>193.90</t>
  </si>
  <si>
    <t>650.70</t>
  </si>
  <si>
    <t>216.35</t>
  </si>
  <si>
    <t>753.83</t>
  </si>
  <si>
    <t>BOISVIN Sébastien</t>
  </si>
  <si>
    <t>1282.98</t>
  </si>
  <si>
    <t>171.64</t>
  </si>
  <si>
    <t>621.19</t>
  </si>
  <si>
    <t>197.21</t>
  </si>
  <si>
    <t>661.80</t>
  </si>
  <si>
    <t>29.96</t>
  </si>
  <si>
    <t>104.40</t>
  </si>
  <si>
    <t>CRON Gilles</t>
  </si>
  <si>
    <t>1094.21</t>
  </si>
  <si>
    <t>168.75</t>
  </si>
  <si>
    <t>610.75</t>
  </si>
  <si>
    <t>129.18</t>
  </si>
  <si>
    <t>433.50</t>
  </si>
  <si>
    <t>138.76</t>
  </si>
  <si>
    <t>483.46</t>
  </si>
  <si>
    <t>20 et 21 mai 2006 - Auxerre (AMC Auxerois)</t>
  </si>
  <si>
    <t>20 au 23 juillet 2006 - Berre l'Etang (CAREB)</t>
  </si>
  <si>
    <t xml:space="preserve">F1D </t>
  </si>
  <si>
    <t xml:space="preserve">F1M Beginner </t>
  </si>
  <si>
    <t>Micro 35 Cadet</t>
  </si>
  <si>
    <t>Micro 35 Junior</t>
  </si>
  <si>
    <t>Micro 35 Senior</t>
  </si>
  <si>
    <t>F1L EZB (concours national)</t>
  </si>
  <si>
    <t>Catégorie nationale A</t>
  </si>
  <si>
    <t>Catégorie nationale A  - Classement spécifique junior</t>
  </si>
  <si>
    <t>Catégorie nationale B</t>
  </si>
  <si>
    <t>Catégorie nationale B - Classement spécifique junior</t>
  </si>
  <si>
    <t>Résultat fly-off</t>
  </si>
  <si>
    <t>Résultat vols éliminatoires</t>
  </si>
  <si>
    <t>Vol qualif /1000</t>
  </si>
  <si>
    <t>6 au 8 mai 2006 - Caussols (MAC de CANNES)</t>
  </si>
  <si>
    <t>Classement spécifique junior</t>
  </si>
  <si>
    <t>Vol 4</t>
  </si>
  <si>
    <t>Fly-off 1</t>
  </si>
  <si>
    <t>Fly-off 2</t>
  </si>
  <si>
    <t>N.C.</t>
  </si>
  <si>
    <t>Vol 5</t>
  </si>
  <si>
    <t>Vol 6</t>
  </si>
  <si>
    <t>Modèle</t>
  </si>
  <si>
    <t>Statique</t>
  </si>
  <si>
    <t>Vol retenu</t>
  </si>
  <si>
    <t>MAC du CT Tuslanne</t>
  </si>
  <si>
    <t>MIRAGE 2000 C RDI</t>
  </si>
  <si>
    <t>AC du Limousin</t>
  </si>
  <si>
    <t>SPACEWALKER</t>
  </si>
  <si>
    <t>MC Albigeois</t>
  </si>
  <si>
    <t>STINSON Reliant SR 10</t>
  </si>
  <si>
    <t>A.Aérospatiale Aquitaine</t>
  </si>
  <si>
    <t>JODEL D112</t>
  </si>
  <si>
    <t>Foyer des Jeunes de Luxey</t>
  </si>
  <si>
    <t>HENSCHEL 129 B2</t>
  </si>
  <si>
    <t>Evasion 78</t>
  </si>
  <si>
    <t>Morane Saulnier 500</t>
  </si>
  <si>
    <t>FR ST Mathieu Treviers</t>
  </si>
  <si>
    <t>Corsair F4U 1A</t>
  </si>
  <si>
    <t>Club de Biscarrosse Parentis</t>
  </si>
  <si>
    <t>P 51 D Mustang</t>
  </si>
  <si>
    <t>CRM ST-LO</t>
  </si>
  <si>
    <t>STAMPE SV4 C</t>
  </si>
  <si>
    <t>Aneg</t>
  </si>
  <si>
    <t>CM Beaumontois</t>
  </si>
  <si>
    <t>Caudron Luciol 272 C</t>
  </si>
  <si>
    <t>Careb</t>
  </si>
  <si>
    <t>P40 E WARHAWK</t>
  </si>
  <si>
    <t>AC de Mortagne</t>
  </si>
  <si>
    <t>Championnat de France planeur vol thermique (F3B)</t>
  </si>
  <si>
    <t>Championnat de France racer RC</t>
  </si>
  <si>
    <t>Championnat de France planeur thermique de durée RC (F3J)</t>
  </si>
  <si>
    <t>Loire 46</t>
  </si>
  <si>
    <t>Flandres Radio Modelisme</t>
  </si>
  <si>
    <t>EC 135</t>
  </si>
  <si>
    <t>Ailes Rabelaisiennes</t>
  </si>
  <si>
    <t>LINX Westland</t>
  </si>
  <si>
    <t>CA Blois le Breuil</t>
  </si>
  <si>
    <t>Dauphin As 635 NHV N3</t>
  </si>
  <si>
    <t>BELL 47 G</t>
  </si>
  <si>
    <t>Potez 62</t>
  </si>
  <si>
    <t>HE 219</t>
  </si>
  <si>
    <t>PIPER L - 4 H</t>
  </si>
  <si>
    <t>Jurca Tempête</t>
  </si>
  <si>
    <t>Dyn Aéro  MCR1</t>
  </si>
  <si>
    <t>Focke Wulf 190 D9</t>
  </si>
  <si>
    <t>Yakolev YAK 50</t>
  </si>
  <si>
    <t>SPITFIRE LF IX e</t>
  </si>
  <si>
    <t xml:space="preserve">FOUGA Magister </t>
  </si>
  <si>
    <t>Boisavia Mercurey B 601 L</t>
  </si>
  <si>
    <t>SOPWITH Strutter</t>
  </si>
  <si>
    <t>Miles Magister</t>
  </si>
  <si>
    <t>Sikorsky Bolchoï 1913</t>
  </si>
  <si>
    <t>AURIOT Jean-Paul</t>
  </si>
  <si>
    <t>PERUSSAULT Stéphane</t>
  </si>
  <si>
    <t>TROUCHE Guy</t>
  </si>
  <si>
    <t>VINCENT Jean-Philippe</t>
  </si>
  <si>
    <t>SACRISTE Hubert</t>
  </si>
  <si>
    <t>FORGEARD Johann</t>
  </si>
  <si>
    <t>PARDOEN Cédric</t>
  </si>
  <si>
    <t>STANGELLINI Valéry</t>
  </si>
  <si>
    <t>PIERRE Dominique</t>
  </si>
  <si>
    <t>LAHONDERE Robert</t>
  </si>
  <si>
    <t>BOURLETTE Michel</t>
  </si>
  <si>
    <t>MARTIN Michel</t>
  </si>
  <si>
    <t>PADOVAN Mario</t>
  </si>
  <si>
    <t>FILATRIAU Jehan Jacques</t>
  </si>
  <si>
    <t>NIETO Roger</t>
  </si>
  <si>
    <t>GRIOCHE Olivier</t>
  </si>
  <si>
    <t>GRAVE Hugues</t>
  </si>
  <si>
    <t>ACCART Philippe</t>
  </si>
  <si>
    <t>RENOU Daniel</t>
  </si>
  <si>
    <t>BOISSIERE Piere</t>
  </si>
  <si>
    <t>CAPIOD Léon</t>
  </si>
  <si>
    <t>LANQUETIN Patrick</t>
  </si>
  <si>
    <t>FLAGEOLET Pierre</t>
  </si>
  <si>
    <t>LAGORRE Stéphane</t>
  </si>
  <si>
    <t>LEVY Marc</t>
  </si>
  <si>
    <t>DEPAUX Sophie</t>
  </si>
  <si>
    <t>PELLETIER Antoine</t>
  </si>
  <si>
    <t>MULLER Pierre</t>
  </si>
  <si>
    <t>VASSEL Alain</t>
  </si>
  <si>
    <t>CA du Brayon</t>
  </si>
  <si>
    <t>Aéromodélisme du Bocage</t>
  </si>
  <si>
    <t>AC Mortagne</t>
  </si>
  <si>
    <t>AMCRhône</t>
  </si>
  <si>
    <t>Eole de Muret</t>
  </si>
  <si>
    <t>CA de Chartres</t>
  </si>
  <si>
    <t>AMC Hardt</t>
  </si>
  <si>
    <t>Gerzat A Passion</t>
  </si>
  <si>
    <t>Moyenne des 2 vols retenus</t>
  </si>
  <si>
    <r>
      <t xml:space="preserve">Championnat de France maquettes RC </t>
    </r>
    <r>
      <rPr>
        <i/>
        <sz val="20"/>
        <rFont val="Arial"/>
        <family val="2"/>
      </rPr>
      <t>(avions &amp; hélicoptères)</t>
    </r>
  </si>
  <si>
    <t>4 au 6 août 2006 - Mortagne au Perche - Orne (Aéro-Club de Mortagne)</t>
  </si>
  <si>
    <t>Catégorie nationale maquette avion</t>
  </si>
  <si>
    <t>Catégorie internationale F4C</t>
  </si>
  <si>
    <t>Catégorie internationale F3A</t>
  </si>
  <si>
    <t xml:space="preserve"> Championnat de France de vol circulaire commandé</t>
  </si>
  <si>
    <t>AUBE Jean-Marc</t>
  </si>
  <si>
    <t>MAGNE Jean</t>
  </si>
  <si>
    <t>FRESCURA Lucien</t>
  </si>
  <si>
    <t>CAPO Francis</t>
  </si>
  <si>
    <t>AUBE Aurélie</t>
  </si>
  <si>
    <t>DOHR Ludovic</t>
  </si>
  <si>
    <t>BENIFLA Frédéric</t>
  </si>
  <si>
    <t>GAUTHIER Philippe</t>
  </si>
  <si>
    <t>CHAMPAIN Benoît</t>
  </si>
  <si>
    <t>BILLON Eddy</t>
  </si>
  <si>
    <t>GILBERT Régis</t>
  </si>
  <si>
    <t>CMC</t>
  </si>
  <si>
    <t>CMBL</t>
  </si>
  <si>
    <t>MRCSE</t>
  </si>
  <si>
    <t/>
  </si>
  <si>
    <t>Vitesse F2A</t>
  </si>
  <si>
    <t>Vitesse nationale</t>
  </si>
  <si>
    <t>BILLON Gérard</t>
  </si>
  <si>
    <t>JAMET Thomas</t>
  </si>
  <si>
    <t>DOHR Albert</t>
  </si>
  <si>
    <t>Type</t>
  </si>
  <si>
    <t xml:space="preserve">Vitesse de référence </t>
  </si>
  <si>
    <t>CHAMPAIN Jean Luc</t>
  </si>
  <si>
    <t>ROSTISLAVOV Anthony</t>
  </si>
  <si>
    <r>
      <t>Type 1</t>
    </r>
    <r>
      <rPr>
        <sz val="9"/>
        <rFont val="Arial"/>
        <family val="2"/>
      </rPr>
      <t xml:space="preserve"> (3,5 cm³)</t>
    </r>
  </si>
  <si>
    <r>
      <t>Type 2</t>
    </r>
    <r>
      <rPr>
        <sz val="9"/>
        <rFont val="Arial"/>
        <family val="2"/>
      </rPr>
      <t xml:space="preserve"> (5 cm³)</t>
    </r>
  </si>
  <si>
    <t>Acrobatie F2B</t>
  </si>
  <si>
    <t>Acrobatie nationale</t>
  </si>
  <si>
    <t>PIGOUT Jacky</t>
  </si>
  <si>
    <t>ALBEROLA Pierre</t>
  </si>
  <si>
    <t>CHAPOULAUD Nicolas</t>
  </si>
  <si>
    <t>FRANCESCHI Michel</t>
  </si>
  <si>
    <t>ZAPATA Serge</t>
  </si>
  <si>
    <t>COME Allan</t>
  </si>
  <si>
    <t>SAUNIER Thierry</t>
  </si>
  <si>
    <t>RAFFAL Bernard</t>
  </si>
  <si>
    <t>MAUDET Michel</t>
  </si>
  <si>
    <t>MACAP</t>
  </si>
  <si>
    <t>MACH</t>
  </si>
  <si>
    <t>ACL</t>
  </si>
  <si>
    <t>MCA</t>
  </si>
  <si>
    <t>ACPM</t>
  </si>
  <si>
    <t>ACSE</t>
  </si>
  <si>
    <t>CMR</t>
  </si>
  <si>
    <t>GAUTHIER Alexandre</t>
  </si>
  <si>
    <t>PIGOUT Jérémy</t>
  </si>
  <si>
    <t>BINDEL Clément</t>
  </si>
  <si>
    <t>BADOR Bernard</t>
  </si>
  <si>
    <t>VAUCELLE Loïc</t>
  </si>
  <si>
    <t>SKRZEKUCKI Thomas</t>
  </si>
  <si>
    <t>THOMY Bernard</t>
  </si>
  <si>
    <t>CONRAUX Damien</t>
  </si>
  <si>
    <t>CHAMPAIN Jean-Luc</t>
  </si>
  <si>
    <t>Championnat de France motoplaneur électrique</t>
  </si>
  <si>
    <t>F5B</t>
  </si>
  <si>
    <t>F5F (concours national)</t>
  </si>
  <si>
    <t xml:space="preserve"> F5B7 (concours national)</t>
  </si>
  <si>
    <t>N° Ccub</t>
  </si>
  <si>
    <t>MASSON Eric</t>
  </si>
  <si>
    <r>
      <t>Type 3</t>
    </r>
    <r>
      <rPr>
        <sz val="9"/>
        <rFont val="Arial"/>
        <family val="2"/>
      </rPr>
      <t xml:space="preserve"> (10 cm³)</t>
    </r>
  </si>
  <si>
    <t>Chouette Club</t>
  </si>
  <si>
    <t>MCB</t>
  </si>
  <si>
    <t>Fly-off 3</t>
  </si>
  <si>
    <t>OUGEN Thierry/SURUGUE Roland</t>
  </si>
  <si>
    <t>SURUGUE Georges/SURUGUE Pascal</t>
  </si>
  <si>
    <t>MARET Jean/PERRET Jean-Paul</t>
  </si>
  <si>
    <t>PICARD Fabrice/PERRET Claire</t>
  </si>
  <si>
    <t>BILLON Eddy/CONSTANT Patrick</t>
  </si>
  <si>
    <t>BINDEL Clément/PERRET Mathieu</t>
  </si>
  <si>
    <t>SKRZEKUCKI Thomas/CONRAUX Damien</t>
  </si>
  <si>
    <t>CMC/MA</t>
  </si>
  <si>
    <t>KOLLAR Sylvain/BELYS Mickaël</t>
  </si>
  <si>
    <t>3' 10'' 1</t>
  </si>
  <si>
    <t>34 T</t>
  </si>
  <si>
    <t>3' 12" 7</t>
  </si>
  <si>
    <t>3' 18" 8</t>
  </si>
  <si>
    <t>3' 21' 1</t>
  </si>
  <si>
    <t>3' 44" 2</t>
  </si>
  <si>
    <t>0 T</t>
  </si>
  <si>
    <t>3' 13" 3</t>
  </si>
  <si>
    <t>3' 21" 2</t>
  </si>
  <si>
    <t>3' 20" 8</t>
  </si>
  <si>
    <t>3' 53" 1</t>
  </si>
  <si>
    <t>3' 17" 6</t>
  </si>
  <si>
    <t>3' 18" 4</t>
  </si>
  <si>
    <t>3' 24" 5</t>
  </si>
  <si>
    <t>3' 16" 3</t>
  </si>
  <si>
    <t>3' 17" 4</t>
  </si>
  <si>
    <t>3' 41" 1</t>
  </si>
  <si>
    <t>3' 47" 4</t>
  </si>
  <si>
    <t>3' 14" 3</t>
  </si>
  <si>
    <t>3' 17" 7</t>
  </si>
  <si>
    <t>3' 21" 7</t>
  </si>
  <si>
    <t>DISQ</t>
  </si>
  <si>
    <t>3' 20" 4</t>
  </si>
  <si>
    <t>3' 26" 1</t>
  </si>
  <si>
    <t>68 T</t>
  </si>
  <si>
    <t>84 T</t>
  </si>
  <si>
    <t>6' 44" 9</t>
  </si>
  <si>
    <t>6' 51" 7</t>
  </si>
  <si>
    <t>Finale</t>
  </si>
  <si>
    <t>Meilleur vol</t>
  </si>
  <si>
    <t>Team-racing F2C</t>
  </si>
  <si>
    <t>CONRAUX Damien/PERRET Claire</t>
  </si>
  <si>
    <t>BINDEL Clément/ PETER Serge</t>
  </si>
  <si>
    <t>PERRET Mathieu/PICARD Fabrice</t>
  </si>
  <si>
    <t>SKRZEKUCKI Thomas/NAGEL Nicolas</t>
  </si>
  <si>
    <t>DOHR Ludovic/MERLIN Raymond</t>
  </si>
  <si>
    <t>9' 11" 3</t>
  </si>
  <si>
    <t>80 T</t>
  </si>
  <si>
    <t>178 T</t>
  </si>
  <si>
    <t>4' 22" 9</t>
  </si>
  <si>
    <t>4' 24" 1</t>
  </si>
  <si>
    <t>4' 55" 5</t>
  </si>
  <si>
    <t>4' 30" 7</t>
  </si>
  <si>
    <t>5' 27" 5</t>
  </si>
  <si>
    <t>35 T</t>
  </si>
  <si>
    <t>5' 03" 4</t>
  </si>
  <si>
    <t>4' 21" 5</t>
  </si>
  <si>
    <t>4' 18" 8</t>
  </si>
  <si>
    <t>3' 57" 2</t>
  </si>
  <si>
    <t>4' 26" 3</t>
  </si>
  <si>
    <t>4' 42" 7</t>
  </si>
  <si>
    <t>4' 26" 8</t>
  </si>
  <si>
    <t>4' 24" 2</t>
  </si>
  <si>
    <t>Manche 1</t>
  </si>
  <si>
    <t>Manche 2</t>
  </si>
  <si>
    <t>Manche 3</t>
  </si>
  <si>
    <t>Manche 4</t>
  </si>
  <si>
    <t>Manche 5</t>
  </si>
  <si>
    <t>Combat F2D</t>
  </si>
  <si>
    <t>RIERA Xavier</t>
  </si>
  <si>
    <t>BERNARD Claude</t>
  </si>
  <si>
    <t>LOBJEOIS Hugues</t>
  </si>
  <si>
    <t>W</t>
  </si>
  <si>
    <t>L</t>
  </si>
  <si>
    <t>CMB</t>
  </si>
  <si>
    <t>MONNIER Frédéric</t>
  </si>
  <si>
    <t>Manche 6</t>
  </si>
  <si>
    <t>Championnat de France vol à voile remorqué RC (F3I)</t>
  </si>
  <si>
    <t>CHENOZ Olivier</t>
  </si>
  <si>
    <t>3020</t>
  </si>
  <si>
    <t>AGAMAERO</t>
  </si>
  <si>
    <t>7980.3</t>
  </si>
  <si>
    <t xml:space="preserve">(1862.8) </t>
  </si>
  <si>
    <t>2000.0</t>
  </si>
  <si>
    <t>(1942.6)</t>
  </si>
  <si>
    <t>1989.9</t>
  </si>
  <si>
    <t>1990.5</t>
  </si>
  <si>
    <t>GOURDET Julien</t>
  </si>
  <si>
    <t>3013</t>
  </si>
  <si>
    <t>Club Modéliste Caussadais</t>
  </si>
  <si>
    <t>7907.9</t>
  </si>
  <si>
    <t>1911.0</t>
  </si>
  <si>
    <t>1997.0</t>
  </si>
  <si>
    <t>(1470.7)</t>
  </si>
  <si>
    <t>(1821.9)</t>
  </si>
  <si>
    <t>GRAS Stéphane</t>
  </si>
  <si>
    <t>ACMN</t>
  </si>
  <si>
    <t>7664.1</t>
  </si>
  <si>
    <t>1879.7</t>
  </si>
  <si>
    <t>1932.9</t>
  </si>
  <si>
    <t>1863.5</t>
  </si>
  <si>
    <t>1988.0</t>
  </si>
  <si>
    <t>(1590.0)</t>
  </si>
  <si>
    <t>(1816.8)</t>
  </si>
  <si>
    <t>CAZABAT Dominique</t>
  </si>
  <si>
    <t>7655.5</t>
  </si>
  <si>
    <t>(1830.3)</t>
  </si>
  <si>
    <t>1850.1</t>
  </si>
  <si>
    <t>(1664.2)</t>
  </si>
  <si>
    <t>BOSSARD Pierre</t>
  </si>
  <si>
    <t>CM DU PAYS DE GEX</t>
  </si>
  <si>
    <t>UZAN Michel</t>
  </si>
  <si>
    <t>AA VILLAROCHE</t>
  </si>
  <si>
    <t>JAILLANT Didier</t>
  </si>
  <si>
    <t>BEGUIN Claude</t>
  </si>
  <si>
    <t>GEYSEN Eric</t>
  </si>
  <si>
    <t>COMET CLUB MODELISME</t>
  </si>
  <si>
    <t>AEROMOD. DU PAYS DE FAYENCE</t>
  </si>
  <si>
    <t>A.M. CAUSSE MONTAGNE NOIRE</t>
  </si>
  <si>
    <t>SCHNEIDER Dominique</t>
  </si>
  <si>
    <t>PEGASE AIR CLUB CARSPACH</t>
  </si>
  <si>
    <t>WITTERS Frédéric</t>
  </si>
  <si>
    <t>FRL DE JEP DE VINON</t>
  </si>
  <si>
    <t>SCHMIDT Vincent</t>
  </si>
  <si>
    <t>DOUET Mathieu</t>
  </si>
  <si>
    <t>SPORT A-01 MEXIMIEUX</t>
  </si>
  <si>
    <t>14 et 15 octobre 2006 - Cessieu (Comet Club Modélisme)</t>
  </si>
  <si>
    <t>1872.5</t>
  </si>
  <si>
    <t>KRUST Jean-Philippe</t>
  </si>
  <si>
    <t>3001</t>
  </si>
  <si>
    <t>AMC Jean-Mermoz</t>
  </si>
  <si>
    <t>7482.6</t>
  </si>
  <si>
    <t>1928.3</t>
  </si>
  <si>
    <t>(1743.3)</t>
  </si>
  <si>
    <t>1802.1</t>
  </si>
  <si>
    <t>(1725.2)</t>
  </si>
  <si>
    <t>1833.3</t>
  </si>
  <si>
    <t>1918.9</t>
  </si>
  <si>
    <t>GOURDET Daniel</t>
  </si>
  <si>
    <t>3022</t>
  </si>
  <si>
    <t>7469.0</t>
  </si>
  <si>
    <t>1803.7</t>
  </si>
  <si>
    <t>(1791.2)</t>
  </si>
  <si>
    <t>(1705.4)</t>
  </si>
  <si>
    <t>1887.9</t>
  </si>
  <si>
    <t>1857.1</t>
  </si>
  <si>
    <t>1920.4</t>
  </si>
  <si>
    <t>BASTIAN Olivier</t>
  </si>
  <si>
    <t>AMC La Croix du Sud</t>
  </si>
  <si>
    <t>7455.7</t>
  </si>
  <si>
    <t>1849.0</t>
  </si>
  <si>
    <t>(1765.6)</t>
  </si>
  <si>
    <t>1822.3</t>
  </si>
  <si>
    <t>(1107.4)</t>
  </si>
  <si>
    <t>1889.7</t>
  </si>
  <si>
    <t>1894.6</t>
  </si>
  <si>
    <t>DORMOY  Pierre</t>
  </si>
  <si>
    <t>Les Coucous Etampes</t>
  </si>
  <si>
    <t>7381.6</t>
  </si>
  <si>
    <t>(1566.4)</t>
  </si>
  <si>
    <t>1730.5</t>
  </si>
  <si>
    <t>(1467.2)</t>
  </si>
  <si>
    <t>1854.2</t>
  </si>
  <si>
    <t>1925.4</t>
  </si>
  <si>
    <t>1871.5</t>
  </si>
  <si>
    <t>GEERTS Michel</t>
  </si>
  <si>
    <t>7318.9</t>
  </si>
  <si>
    <t>1773.3</t>
  </si>
  <si>
    <t>1853.8</t>
  </si>
  <si>
    <t>1854.8</t>
  </si>
  <si>
    <t>(1765.0)</t>
  </si>
  <si>
    <t>1837.0</t>
  </si>
  <si>
    <t>(1712.6)</t>
  </si>
  <si>
    <t>DAMEME  Alain</t>
  </si>
  <si>
    <t>3016</t>
  </si>
  <si>
    <t>Les Trois Pentes</t>
  </si>
  <si>
    <t>7318.3</t>
  </si>
  <si>
    <t>1828.2</t>
  </si>
  <si>
    <t>1967.5</t>
  </si>
  <si>
    <t>1791.9</t>
  </si>
  <si>
    <t>(1607.9)</t>
  </si>
  <si>
    <t>(1639.5)</t>
  </si>
  <si>
    <t>1730.8</t>
  </si>
  <si>
    <t>KRUST René</t>
  </si>
  <si>
    <t>7224.4</t>
  </si>
  <si>
    <t>1765.3</t>
  </si>
  <si>
    <t>1817.5</t>
  </si>
  <si>
    <t>(1714.9)</t>
  </si>
  <si>
    <t>(1325.1)</t>
  </si>
  <si>
    <t>1811.8</t>
  </si>
  <si>
    <t>1829.8</t>
  </si>
  <si>
    <t>KREBS Yvon</t>
  </si>
  <si>
    <t>ESVL</t>
  </si>
  <si>
    <t>7210.4</t>
  </si>
  <si>
    <t>1814.7</t>
  </si>
  <si>
    <t>1813.4</t>
  </si>
  <si>
    <t>1753.6</t>
  </si>
  <si>
    <t>(1709.4)</t>
  </si>
  <si>
    <t>(1497.9)</t>
  </si>
  <si>
    <t>1828.7</t>
  </si>
  <si>
    <t>CHANSARD Hervé</t>
  </si>
  <si>
    <t>3006</t>
  </si>
  <si>
    <t>AMCC</t>
  </si>
  <si>
    <t>7205.3</t>
  </si>
  <si>
    <t>1843.7</t>
  </si>
  <si>
    <t>(1583.4)</t>
  </si>
  <si>
    <t>1825.6</t>
  </si>
  <si>
    <t>(1505.5)</t>
  </si>
  <si>
    <t>1817.9</t>
  </si>
  <si>
    <t>1718.0</t>
  </si>
  <si>
    <t>BESTION Alain</t>
  </si>
  <si>
    <t>Vemars St-Witz</t>
  </si>
  <si>
    <t>7181.7</t>
  </si>
  <si>
    <t>1717.6</t>
  </si>
  <si>
    <t>1777.6</t>
  </si>
  <si>
    <t>(1492.7)</t>
  </si>
  <si>
    <t>(1675.4)</t>
  </si>
  <si>
    <t>1822.5</t>
  </si>
  <si>
    <t>1864.0</t>
  </si>
  <si>
    <t>IOST Philippe</t>
  </si>
  <si>
    <t>7094.3</t>
  </si>
  <si>
    <t>1735.8</t>
  </si>
  <si>
    <t>1811.4</t>
  </si>
  <si>
    <t>1778.6</t>
  </si>
  <si>
    <t>(1520.4)</t>
  </si>
  <si>
    <t>(1707.8)</t>
  </si>
  <si>
    <t>1768.5</t>
  </si>
  <si>
    <t>COULOMB Sylvain</t>
  </si>
  <si>
    <t>AMV de la Lomagne</t>
  </si>
  <si>
    <t>7067.8</t>
  </si>
  <si>
    <t>(1530.0)</t>
  </si>
  <si>
    <t>1737.0</t>
  </si>
  <si>
    <t>1713.0</t>
  </si>
  <si>
    <t>1648.0</t>
  </si>
  <si>
    <t>1969.9</t>
  </si>
  <si>
    <t>(1461.5)</t>
  </si>
  <si>
    <t>RUIDE Sebastien</t>
  </si>
  <si>
    <t>3014</t>
  </si>
  <si>
    <t>AMC DOUAI</t>
  </si>
  <si>
    <t>7004.2</t>
  </si>
  <si>
    <t>1741.3</t>
  </si>
  <si>
    <t>1903.3</t>
  </si>
  <si>
    <t>1733.0</t>
  </si>
  <si>
    <t>(1604.8)</t>
  </si>
  <si>
    <t>(1543.2)</t>
  </si>
  <si>
    <t>1626.5</t>
  </si>
  <si>
    <t>JULLIAN Didier</t>
  </si>
  <si>
    <t>AMC Pujaut</t>
  </si>
  <si>
    <t>6957.8</t>
  </si>
  <si>
    <t>(1451.3)</t>
  </si>
  <si>
    <t>1788.4</t>
  </si>
  <si>
    <t>1493.7</t>
  </si>
  <si>
    <t>(1210.4)</t>
  </si>
  <si>
    <t>1849.3</t>
  </si>
  <si>
    <t>1826.4</t>
  </si>
  <si>
    <t>CHENOZ Jean</t>
  </si>
  <si>
    <t>6948.0</t>
  </si>
  <si>
    <r>
      <t>30 septembre et 1</t>
    </r>
    <r>
      <rPr>
        <b/>
        <i/>
        <vertAlign val="superscript"/>
        <sz val="18"/>
        <rFont val="Arial"/>
        <family val="2"/>
      </rPr>
      <t xml:space="preserve">er </t>
    </r>
    <r>
      <rPr>
        <b/>
        <i/>
        <sz val="18"/>
        <rFont val="Arial"/>
        <family val="2"/>
      </rPr>
      <t>octobre 2006 - Vesoul (AMC de Vesoul Quincey)</t>
    </r>
  </si>
  <si>
    <t>1731.0</t>
  </si>
  <si>
    <t>1588.3</t>
  </si>
  <si>
    <t>(1339.8)</t>
  </si>
  <si>
    <t>(1312.7)</t>
  </si>
  <si>
    <t>1809.8</t>
  </si>
  <si>
    <t>1818.9</t>
  </si>
  <si>
    <t>BELAMAN Gérard</t>
  </si>
  <si>
    <t>Semnoz Aeromodélisme</t>
  </si>
  <si>
    <t>6924.9</t>
  </si>
  <si>
    <t>1634.6</t>
  </si>
  <si>
    <t>1912.5</t>
  </si>
  <si>
    <t>(1380.1)</t>
  </si>
  <si>
    <t>(1435.4)</t>
  </si>
  <si>
    <t>1560.4</t>
  </si>
  <si>
    <t>1817.4</t>
  </si>
  <si>
    <t>KRUST Yannick</t>
  </si>
  <si>
    <t>6814.1</t>
  </si>
  <si>
    <t>(1229.2)</t>
  </si>
  <si>
    <t>1832.2</t>
  </si>
  <si>
    <t>1841.2</t>
  </si>
  <si>
    <t>(1351.5)</t>
  </si>
  <si>
    <t>1457.7</t>
  </si>
  <si>
    <t>1683.0</t>
  </si>
  <si>
    <t>GIARRAPUTO Francis</t>
  </si>
  <si>
    <t>MCCT</t>
  </si>
  <si>
    <t>6563.3</t>
  </si>
  <si>
    <t>1577.5</t>
  </si>
  <si>
    <t>(1382.6)</t>
  </si>
  <si>
    <t>(1458.3)</t>
  </si>
  <si>
    <t>1796.2</t>
  </si>
  <si>
    <t>1666.3</t>
  </si>
  <si>
    <t>1523.2</t>
  </si>
  <si>
    <t>KOHLER Jacky</t>
  </si>
  <si>
    <t>6554.2</t>
  </si>
  <si>
    <t>1645.2</t>
  </si>
  <si>
    <t>1508.0</t>
  </si>
  <si>
    <t>(1492.2)</t>
  </si>
  <si>
    <t>(1160.4)</t>
  </si>
  <si>
    <t>1669.9</t>
  </si>
  <si>
    <t>1731.1</t>
  </si>
  <si>
    <t>SCHWAB Jean-Daniel</t>
  </si>
  <si>
    <t>5882.8</t>
  </si>
  <si>
    <t>1400.1</t>
  </si>
  <si>
    <t>(1070.7)</t>
  </si>
  <si>
    <t>(1140.8)</t>
  </si>
  <si>
    <t>1441.2</t>
  </si>
  <si>
    <t>1659.3</t>
  </si>
  <si>
    <t>1382.2</t>
  </si>
  <si>
    <t xml:space="preserve"> Championnat de France de vol libre d'intérieur</t>
  </si>
  <si>
    <t>6 et 7 mai 2006 - Stade Vélodrome de Bordeaux (ASCPA)</t>
  </si>
  <si>
    <t>12 au 15 août 2006 - Pujaut (AMC Pujaut)</t>
  </si>
  <si>
    <t>3022/3017</t>
  </si>
  <si>
    <t>489/122</t>
  </si>
  <si>
    <t>J/S</t>
  </si>
  <si>
    <t>S/J</t>
  </si>
  <si>
    <t>Course diesel fuselage planche F2F</t>
  </si>
  <si>
    <t>Combat diesel F2E</t>
  </si>
  <si>
    <t>26 et 27 août 2006 - La Queue-en-Brie (CMC)</t>
  </si>
  <si>
    <t>25 au 27 août 2006 - Romilly-sur-Seine (AMCRomilly)</t>
  </si>
  <si>
    <t>DETRY Nicolas</t>
  </si>
  <si>
    <t>Sud ouest aérobatic</t>
  </si>
  <si>
    <t>LEHNEN Arnaud</t>
  </si>
  <si>
    <t>CM Cergy Pontoise</t>
  </si>
  <si>
    <t>TURPAUD Fabien</t>
  </si>
  <si>
    <t>Aéromodélisme Pontois</t>
  </si>
  <si>
    <t>LABORDERIE Julien</t>
  </si>
  <si>
    <t>AMC du cluzeau de Sigoules</t>
  </si>
  <si>
    <t>DEVILLERS Julien</t>
  </si>
  <si>
    <t>Vercors modèle club</t>
  </si>
  <si>
    <t>ENCOGNERE Pierre</t>
  </si>
  <si>
    <t>SMAC</t>
  </si>
  <si>
    <t>RIDOUX Frank</t>
  </si>
  <si>
    <t>Hobby Club</t>
  </si>
  <si>
    <t>VERNAISON Pierre-Henri</t>
  </si>
  <si>
    <t>Aéromodel club du Rhône</t>
  </si>
  <si>
    <t>LANSARDIERE Sylvain</t>
  </si>
  <si>
    <t>Aéromodel club Villeparisis</t>
  </si>
  <si>
    <t>NETZER David</t>
  </si>
  <si>
    <t>Tetras Modèle Club</t>
  </si>
  <si>
    <t>MONFORTE Frédéric</t>
  </si>
  <si>
    <t>GALLEY Emilien</t>
  </si>
  <si>
    <t>AMC Romilly</t>
  </si>
  <si>
    <t>BOSSION Dunkan</t>
  </si>
  <si>
    <t>Epervier Sud Luberon</t>
  </si>
  <si>
    <t>DAVID Jérôme</t>
  </si>
  <si>
    <t>Aéro model Tarbes Bigorre</t>
  </si>
  <si>
    <t>PROUSTEAU Freddy</t>
  </si>
  <si>
    <t>Aéromodèle club Niortais</t>
  </si>
  <si>
    <t>FILATRE Patrick</t>
  </si>
  <si>
    <t>Aéromodèles club du Rhône</t>
  </si>
  <si>
    <t>MONROSE Gérard</t>
  </si>
  <si>
    <t>JORDAN Aurélien</t>
  </si>
  <si>
    <t>ANCA</t>
  </si>
  <si>
    <t>MAC Conchois</t>
  </si>
  <si>
    <t>ROUSSEAU Pascal</t>
  </si>
  <si>
    <t>Aéromodèle club de Villeparisis</t>
  </si>
  <si>
    <t>HECHT Julien</t>
  </si>
  <si>
    <t>Club St Exupery</t>
  </si>
  <si>
    <t>PALLY Philippe</t>
  </si>
  <si>
    <t>Aéromodèle club de l'ouest</t>
  </si>
  <si>
    <t>Championnat de France avion de voltige grand modèle RC</t>
  </si>
  <si>
    <t>Catégorie internationale F3M</t>
  </si>
  <si>
    <r>
      <t xml:space="preserve">Catégorie nationale </t>
    </r>
    <r>
      <rPr>
        <b/>
        <i/>
        <sz val="14"/>
        <color indexed="8"/>
        <rFont val="Arial"/>
        <family val="2"/>
      </rPr>
      <t>(concours national)</t>
    </r>
  </si>
  <si>
    <t>Connu 1</t>
  </si>
  <si>
    <t>Inconnu 1</t>
  </si>
  <si>
    <t>Libre 1</t>
  </si>
  <si>
    <t>Connu 2</t>
  </si>
  <si>
    <t>Inconnu 2</t>
  </si>
  <si>
    <t>Libre 2</t>
  </si>
  <si>
    <t xml:space="preserve"> Championnat de France Electro7</t>
  </si>
  <si>
    <t>1 et 2 juillet 2006 - Scaër (Aeromodel Club du Finistère)</t>
  </si>
  <si>
    <t>Epreuve senior</t>
  </si>
  <si>
    <t>LABROUVE Vincent</t>
  </si>
  <si>
    <t>RM AACCC BAGNOLS</t>
  </si>
  <si>
    <t>MERCIER Grégoire</t>
  </si>
  <si>
    <t>MAC DE CHERBOURG HAGUE</t>
  </si>
  <si>
    <t>RIVET Patrick</t>
  </si>
  <si>
    <t>MAC DE LOIRE ATLANTIQUE</t>
  </si>
  <si>
    <t>LEAUTE Jacques</t>
  </si>
  <si>
    <t>AEROMODELE CLUB DU FINISTERE</t>
  </si>
  <si>
    <t>LEHOUX Alain</t>
  </si>
  <si>
    <t>MC ROUSSILLONNAIS AGNITAIRE</t>
  </si>
  <si>
    <t>BRIQUET Eric</t>
  </si>
  <si>
    <t>CMM DE MARTIGUES</t>
  </si>
  <si>
    <t>BRUT Jean-François</t>
  </si>
  <si>
    <t>MINI AILES GAILLACOISES</t>
  </si>
  <si>
    <t>ROTTELEUR Dominique</t>
  </si>
  <si>
    <t>LEFEBVRE David</t>
  </si>
  <si>
    <t>VIGEON Loïc</t>
  </si>
  <si>
    <t>SPIRALE 35</t>
  </si>
  <si>
    <t>Championnat de France Montgolfière (F7A)</t>
  </si>
  <si>
    <t>Renard</t>
  </si>
  <si>
    <t>Cible</t>
  </si>
  <si>
    <t>Ligne</t>
  </si>
  <si>
    <t>Cercle</t>
  </si>
  <si>
    <t>Jérome BILQUEY</t>
  </si>
  <si>
    <t>Bernard BARILLON</t>
  </si>
  <si>
    <t>Vivien GRUS</t>
  </si>
  <si>
    <t>Bernard BILQUEY</t>
  </si>
  <si>
    <t>Ludovic LARERE</t>
  </si>
  <si>
    <t>Yves GOBIN</t>
  </si>
  <si>
    <t>François GERARD</t>
  </si>
  <si>
    <t>Christophe RICHON</t>
  </si>
  <si>
    <t>Patrick DIEUZY</t>
  </si>
  <si>
    <t>Pierre PACAUD</t>
  </si>
  <si>
    <t>Charles Henri JOLY</t>
  </si>
  <si>
    <t>Brigitte PELLETIER</t>
  </si>
  <si>
    <t>Michel SEIGNERT</t>
  </si>
  <si>
    <t>AMC Vesoul Quincey</t>
  </si>
  <si>
    <t>Mini Ballon Passion</t>
  </si>
  <si>
    <t>AC Ochsenfeld</t>
  </si>
  <si>
    <t>MAC Loire Atlantique</t>
  </si>
  <si>
    <t>Aigles Comtois</t>
  </si>
  <si>
    <t>Les Ailes Rabelaisiennes</t>
  </si>
  <si>
    <t>MLINARIC Lionel</t>
  </si>
  <si>
    <t>FAUGERE Christian</t>
  </si>
  <si>
    <t>AM CAUSSE MONTAGNE NOIRE</t>
  </si>
  <si>
    <t>VINCENT Serge</t>
  </si>
  <si>
    <t>MARIE Arnaud</t>
  </si>
  <si>
    <t>AMC DE CHATEAUDUN</t>
  </si>
  <si>
    <t>MILLET Luc</t>
  </si>
  <si>
    <t>CA DE TOURAINE</t>
  </si>
  <si>
    <t>BOUYER Pierre</t>
  </si>
  <si>
    <t>EMERIAT Bruno</t>
  </si>
  <si>
    <t>VAUDAINE Georges</t>
  </si>
  <si>
    <t>BERARD Michel</t>
  </si>
  <si>
    <t>CHARRETTE Christian</t>
  </si>
  <si>
    <t>EMERIAT Albert</t>
  </si>
  <si>
    <t>SALAMON Richard</t>
  </si>
  <si>
    <t>ARNAUD Jacques</t>
  </si>
  <si>
    <t>CLUB AERO du PAYS de VILAINE</t>
  </si>
  <si>
    <t>THOMAZIC Jacques</t>
  </si>
  <si>
    <t>AC DE LA COTE DE GRANIT</t>
  </si>
  <si>
    <t>ORIA Franck</t>
  </si>
  <si>
    <t>BRONAIS Julien</t>
  </si>
  <si>
    <t>ROSZKOWICZ Patrick</t>
  </si>
  <si>
    <t>VILLA Alain</t>
  </si>
  <si>
    <t>MAHE Michel</t>
  </si>
  <si>
    <t>AM 2000</t>
  </si>
  <si>
    <t>MIARD Michel</t>
  </si>
  <si>
    <t>PARIS AIR MODEL</t>
  </si>
  <si>
    <t>Epreuve junior</t>
  </si>
  <si>
    <t>MLINARIC Bastien</t>
  </si>
  <si>
    <t>ROTTELEUR Anthony</t>
  </si>
  <si>
    <t>BARBOULE Alexis</t>
  </si>
  <si>
    <t>DARRY Rémy</t>
  </si>
  <si>
    <t>VAUDAINE Jordan</t>
  </si>
  <si>
    <t>FOURNY Jean Eudes</t>
  </si>
  <si>
    <t xml:space="preserve">GLAVANA Cristian </t>
  </si>
  <si>
    <t>ROSZKOWICZ Dimitri</t>
  </si>
  <si>
    <t>BURY Maxime</t>
  </si>
  <si>
    <t>RIBREAU Fabien</t>
  </si>
  <si>
    <t>RENARD Charlélie</t>
  </si>
  <si>
    <t>MENOUX Nicolas</t>
  </si>
  <si>
    <t>BALLANDRAS Mathieu</t>
  </si>
  <si>
    <t>22 au 23 juillet 2006 - Vic en Bigorre (Vic Bigorre Aéromodélisme)</t>
  </si>
  <si>
    <t>Catégorie internationale F3D</t>
  </si>
  <si>
    <t>Intitulé club</t>
  </si>
  <si>
    <t>Vol 7</t>
  </si>
  <si>
    <t>CHOY Christophe</t>
  </si>
  <si>
    <t>Vic Bigorre Aeromod</t>
  </si>
  <si>
    <t>SCHMITT Christian</t>
  </si>
  <si>
    <t>RIEGERT Bruno</t>
  </si>
  <si>
    <t>DESGRUELLES Gilles</t>
  </si>
  <si>
    <t>MAC Paris</t>
  </si>
  <si>
    <t>PERRET Jean-Yves</t>
  </si>
  <si>
    <t>AMCG</t>
  </si>
  <si>
    <t>GREGOIRE Frédéric</t>
  </si>
  <si>
    <t>Papangue Club</t>
  </si>
  <si>
    <t>BRUN Bernard</t>
  </si>
  <si>
    <t>MACC Tulasne</t>
  </si>
  <si>
    <t>TOSI Emidio</t>
  </si>
  <si>
    <t>MAC Beaujolais</t>
  </si>
  <si>
    <t>Catégorie internationale F5D</t>
  </si>
  <si>
    <t>CASTAGNET Christophe</t>
  </si>
  <si>
    <t>BROUQUIERES Guillaume</t>
  </si>
  <si>
    <t>MAC Merville</t>
  </si>
  <si>
    <t>BROUQUIERES Guy</t>
  </si>
  <si>
    <t>MAC Languedocien</t>
  </si>
  <si>
    <t>Quickie 500</t>
  </si>
  <si>
    <t>BORDIER Rémy</t>
  </si>
  <si>
    <t>MC Buxeen</t>
  </si>
  <si>
    <t>BORDIER Charly</t>
  </si>
  <si>
    <t>ZABBOUJ Mohamed</t>
  </si>
  <si>
    <t>TUHA Bernard</t>
  </si>
  <si>
    <t>LONGERE Bastien</t>
  </si>
  <si>
    <t>AMC Cevenol</t>
  </si>
  <si>
    <t>BORDIER Thierry</t>
  </si>
  <si>
    <t>CM Cachan</t>
  </si>
  <si>
    <t>DONDEINE Jacques</t>
  </si>
  <si>
    <t>COLLET Jean-Pierre</t>
  </si>
  <si>
    <t>CHERY Alain</t>
  </si>
  <si>
    <t>AMC du Choletais</t>
  </si>
  <si>
    <t>DIDIER Alain</t>
  </si>
  <si>
    <t>PERRET Caroline</t>
  </si>
  <si>
    <t>Andernos CS&amp;L</t>
  </si>
  <si>
    <t>ZABBOUJ Yaasin</t>
  </si>
  <si>
    <t>DELEPLACE Dominique</t>
  </si>
  <si>
    <t>AMC Tarbes Bigorre</t>
  </si>
  <si>
    <t>Club 20 (concours national)</t>
  </si>
  <si>
    <t>DIATTA Pierre</t>
  </si>
  <si>
    <t>Aeromod Lislois</t>
  </si>
  <si>
    <t>ALIBERT Serge</t>
  </si>
  <si>
    <t>Gerzat Aeromod</t>
  </si>
  <si>
    <t>GARELLI Patrice</t>
  </si>
  <si>
    <t>MC Beaujolais</t>
  </si>
  <si>
    <t>GIRONDE Jean-Paul</t>
  </si>
  <si>
    <t>FAURE Christian</t>
  </si>
  <si>
    <t>Super sport  40 (concours national)</t>
  </si>
  <si>
    <t>Papangue MC</t>
  </si>
  <si>
    <t>CARELLA Joseph</t>
  </si>
  <si>
    <t>AM Tarbes Bigorre</t>
  </si>
  <si>
    <t>GUT Walter</t>
  </si>
  <si>
    <t>RMC Orleanais</t>
  </si>
  <si>
    <t>Championnat de France de vol libre extérieur</t>
  </si>
  <si>
    <t>12 au 14 août 2006 - St Rémy (Inter-Club Aéro. Romanais)</t>
  </si>
  <si>
    <t>F1A (planeur)</t>
  </si>
  <si>
    <t xml:space="preserve">N° club </t>
  </si>
  <si>
    <t>THOREAU Gaël</t>
  </si>
  <si>
    <t>Temps</t>
  </si>
  <si>
    <t>Points</t>
  </si>
  <si>
    <t>AC THOUARSAIS</t>
  </si>
  <si>
    <t>C M RULLICOIS</t>
  </si>
  <si>
    <t>Avion à moteur caoutchouc formule nationale Junior</t>
  </si>
  <si>
    <t>Catégorie nationale maquette hélicoptère  (concours national)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</si>
</sst>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&quot; km/h&quot;"/>
    <numFmt numFmtId="173" formatCode="0.0"/>
    <numFmt numFmtId="174" formatCode="&quot;Type &quot;0"/>
    <numFmt numFmtId="175" formatCode="0.0&quot; %&quot;"/>
    <numFmt numFmtId="176" formatCode="_-* #,##0\ _F_-;\-* #,##0\ _F_-;_-* &quot;-&quot;??\ _F_-;_-@_-"/>
    <numFmt numFmtId="177" formatCode="#,#00.0"/>
    <numFmt numFmtId="178" formatCode="0&quot; tours&quot;"/>
    <numFmt numFmtId="179" formatCode="0&quot; tour&quot;"/>
    <numFmt numFmtId="180" formatCode="_-* #,##0.000\ _F_-;\-* #,##0.000\ _F_-;_-* &quot;-&quot;??\ _F_-;_-@_-"/>
    <numFmt numFmtId="181" formatCode="_-* #,##0.0000\ _F_-;\-* #,##0.0000\ _F_-;_-* &quot;-&quot;??\ _F_-;_-@_-"/>
    <numFmt numFmtId="182" formatCode="_-* #,##0.00000\ _F_-;\-* #,##0.00000\ _F_-;_-* &quot;-&quot;??\ _F_-;_-@_-"/>
    <numFmt numFmtId="183" formatCode="_-* #,##0.000000\ _F_-;\-* #,##0.000000\ _F_-;_-* &quot;-&quot;??\ _F_-;_-@_-"/>
    <numFmt numFmtId="184" formatCode="_-* #,##0.0000000\ _F_-;\-* #,##0.0000000\ _F_-;_-* &quot;-&quot;??\ _F_-;_-@_-"/>
    <numFmt numFmtId="185" formatCode="_-* #,##0.00000000\ _F_-;\-* #,##0.00000000\ _F_-;_-* &quot;-&quot;??\ _F_-;_-@_-"/>
    <numFmt numFmtId="186" formatCode="_-* #,##0.0\ _F_-;\-* #,##0.0\ _F_-;_-* &quot;-&quot;??\ _F_-;_-@_-"/>
    <numFmt numFmtId="187" formatCode="0.000"/>
    <numFmt numFmtId="188" formatCode="0.0000"/>
    <numFmt numFmtId="189" formatCode="#,##0.000"/>
    <numFmt numFmtId="190" formatCode="#,##0.0000"/>
    <numFmt numFmtId="191" formatCode="#,##0.0"/>
    <numFmt numFmtId="192" formatCode="h:mm:ss"/>
    <numFmt numFmtId="193" formatCode="[h]:mm:ss;@"/>
    <numFmt numFmtId="194" formatCode="0.0%"/>
    <numFmt numFmtId="195" formatCode="_-* #,##0.00\ _E_U_R_-;\-* #,##0.00\ _E_U_R_-;_-* &quot;-&quot;??\ _E_U_R_-;_-@_-"/>
    <numFmt numFmtId="196" formatCode="m:ss.00"/>
    <numFmt numFmtId="197" formatCode="0000"/>
    <numFmt numFmtId="198" formatCode="0.0000000"/>
    <numFmt numFmtId="199" formatCode="#,##0.0_);\(#,##0.0\)"/>
    <numFmt numFmtId="200" formatCode="0.0,%"/>
    <numFmt numFmtId="201" formatCode="0_)"/>
    <numFmt numFmtId="202" formatCode="0.00_)"/>
    <numFmt numFmtId="203" formatCode="#,##0.00_);\(#,##0.00\)"/>
    <numFmt numFmtId="204" formatCode="&quot;Vrai&quot;;&quot;Vrai&quot;;&quot;Faux&quot;"/>
    <numFmt numFmtId="205" formatCode="&quot;Actif&quot;;&quot;Actif&quot;;&quot;Inactif&quot;"/>
    <numFmt numFmtId="206" formatCode="#,##0.00\ &quot;€&quot;"/>
    <numFmt numFmtId="207" formatCode="&quot; 1 &quot;@"/>
    <numFmt numFmtId="208" formatCode="0.00000"/>
    <numFmt numFmtId="209" formatCode="&quot;(&quot;0.0&quot;)&quot;"/>
    <numFmt numFmtId="210" formatCode="&quot;  &quot;@"/>
    <numFmt numFmtId="211" formatCode="0&quot;  &quot;"/>
    <numFmt numFmtId="212" formatCode="&quot;(&quot;0&quot;)&quot;"/>
  </numFmts>
  <fonts count="8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sz val="18"/>
      <color indexed="8"/>
      <name val="Arial"/>
      <family val="2"/>
    </font>
    <font>
      <sz val="10"/>
      <color indexed="8"/>
      <name val="Times New Roman"/>
      <family val="1"/>
    </font>
    <font>
      <i/>
      <u val="single"/>
      <sz val="10"/>
      <name val="Arial"/>
      <family val="2"/>
    </font>
    <font>
      <b/>
      <i/>
      <sz val="14"/>
      <color indexed="8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vertAlign val="superscript"/>
      <sz val="18"/>
      <name val="Arial"/>
      <family val="2"/>
    </font>
    <font>
      <b/>
      <i/>
      <sz val="12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0" borderId="2" applyNumberFormat="0" applyFill="0" applyAlignment="0" applyProtection="0"/>
    <xf numFmtId="0" fontId="72" fillId="28" borderId="1" applyNumberFormat="0" applyAlignment="0" applyProtection="0"/>
    <xf numFmtId="0" fontId="7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75" fillId="27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1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5" fontId="0" fillId="0" borderId="13" xfId="0" applyNumberFormat="1" applyFont="1" applyBorder="1" applyAlignment="1">
      <alignment horizontal="center" vertical="center"/>
    </xf>
    <xf numFmtId="45" fontId="0" fillId="0" borderId="14" xfId="0" applyNumberFormat="1" applyFont="1" applyBorder="1" applyAlignment="1">
      <alignment horizontal="center" vertical="center"/>
    </xf>
    <xf numFmtId="45" fontId="2" fillId="0" borderId="14" xfId="0" applyNumberFormat="1" applyFont="1" applyBorder="1" applyAlignment="1">
      <alignment horizontal="center" vertical="center"/>
    </xf>
    <xf numFmtId="45" fontId="2" fillId="0" borderId="15" xfId="0" applyNumberFormat="1" applyFont="1" applyBorder="1" applyAlignment="1">
      <alignment horizontal="center" vertical="center"/>
    </xf>
    <xf numFmtId="45" fontId="0" fillId="0" borderId="16" xfId="0" applyNumberFormat="1" applyFont="1" applyBorder="1" applyAlignment="1">
      <alignment horizontal="center" vertical="center"/>
    </xf>
    <xf numFmtId="45" fontId="2" fillId="0" borderId="17" xfId="0" applyNumberFormat="1" applyFont="1" applyBorder="1" applyAlignment="1">
      <alignment horizontal="center" vertical="center"/>
    </xf>
    <xf numFmtId="45" fontId="0" fillId="0" borderId="17" xfId="0" applyNumberFormat="1" applyFont="1" applyBorder="1" applyAlignment="1">
      <alignment horizontal="center" vertical="center"/>
    </xf>
    <xf numFmtId="45" fontId="0" fillId="0" borderId="18" xfId="0" applyNumberFormat="1" applyFont="1" applyBorder="1" applyAlignment="1">
      <alignment horizontal="center" vertical="center"/>
    </xf>
    <xf numFmtId="45" fontId="2" fillId="0" borderId="18" xfId="0" applyNumberFormat="1" applyFont="1" applyBorder="1" applyAlignment="1">
      <alignment horizontal="center" vertical="center"/>
    </xf>
    <xf numFmtId="45" fontId="0" fillId="0" borderId="19" xfId="0" applyNumberFormat="1" applyFont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45" fontId="0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5" fontId="2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5" fontId="0" fillId="0" borderId="23" xfId="0" applyNumberFormat="1" applyFont="1" applyBorder="1" applyAlignment="1">
      <alignment horizontal="center" vertical="center"/>
    </xf>
    <xf numFmtId="45" fontId="2" fillId="0" borderId="24" xfId="0" applyNumberFormat="1" applyFont="1" applyBorder="1" applyAlignment="1">
      <alignment horizontal="center" vertical="center"/>
    </xf>
    <xf numFmtId="45" fontId="0" fillId="0" borderId="24" xfId="0" applyNumberFormat="1" applyFont="1" applyBorder="1" applyAlignment="1">
      <alignment horizontal="center" vertical="center"/>
    </xf>
    <xf numFmtId="45" fontId="0" fillId="0" borderId="25" xfId="0" applyNumberFormat="1" applyFont="1" applyBorder="1" applyAlignment="1">
      <alignment horizontal="center" vertical="center"/>
    </xf>
    <xf numFmtId="45" fontId="2" fillId="0" borderId="16" xfId="0" applyNumberFormat="1" applyFont="1" applyBorder="1" applyAlignment="1">
      <alignment horizontal="center" vertical="center"/>
    </xf>
    <xf numFmtId="45" fontId="0" fillId="0" borderId="1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192" fontId="2" fillId="0" borderId="3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192" fontId="2" fillId="0" borderId="3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192" fontId="2" fillId="0" borderId="3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45" fontId="0" fillId="0" borderId="0" xfId="0" applyNumberFormat="1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/>
    </xf>
    <xf numFmtId="173" fontId="2" fillId="0" borderId="3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1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3" fontId="0" fillId="0" borderId="39" xfId="0" applyNumberFormat="1" applyFont="1" applyBorder="1" applyAlignment="1" applyProtection="1">
      <alignment horizontal="center" vertical="center"/>
      <protection/>
    </xf>
    <xf numFmtId="0" fontId="18" fillId="0" borderId="4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173" fontId="2" fillId="0" borderId="22" xfId="0" applyNumberFormat="1" applyFont="1" applyBorder="1" applyAlignment="1" applyProtection="1">
      <alignment horizontal="center" vertical="center"/>
      <protection/>
    </xf>
    <xf numFmtId="173" fontId="2" fillId="0" borderId="30" xfId="0" applyNumberFormat="1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3" fontId="2" fillId="0" borderId="44" xfId="0" applyNumberFormat="1" applyFont="1" applyBorder="1" applyAlignment="1" applyProtection="1">
      <alignment horizontal="center" vertical="center"/>
      <protection/>
    </xf>
    <xf numFmtId="173" fontId="2" fillId="0" borderId="32" xfId="0" applyNumberFormat="1" applyFont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2" fillId="0" borderId="43" xfId="0" applyNumberFormat="1" applyFont="1" applyBorder="1" applyAlignment="1" applyProtection="1">
      <alignment horizontal="center" vertical="center"/>
      <protection/>
    </xf>
    <xf numFmtId="173" fontId="2" fillId="0" borderId="39" xfId="0" applyNumberFormat="1" applyFont="1" applyBorder="1" applyAlignment="1" applyProtection="1">
      <alignment horizontal="center" vertical="center"/>
      <protection/>
    </xf>
    <xf numFmtId="173" fontId="2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45" xfId="0" applyFont="1" applyBorder="1" applyAlignment="1">
      <alignment horizontal="center" vertical="center" wrapText="1"/>
    </xf>
    <xf numFmtId="173" fontId="2" fillId="0" borderId="45" xfId="0" applyNumberFormat="1" applyFont="1" applyBorder="1" applyAlignment="1" applyProtection="1">
      <alignment horizontal="center" vertical="center"/>
      <protection/>
    </xf>
    <xf numFmtId="173" fontId="2" fillId="0" borderId="34" xfId="0" applyNumberFormat="1" applyFont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3" fontId="2" fillId="0" borderId="4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3" fontId="2" fillId="0" borderId="3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3" fontId="2" fillId="0" borderId="4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176" fontId="0" fillId="0" borderId="17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3" fontId="2" fillId="0" borderId="28" xfId="0" applyNumberFormat="1" applyFont="1" applyBorder="1" applyAlignment="1">
      <alignment horizontal="center" vertical="center"/>
    </xf>
    <xf numFmtId="173" fontId="2" fillId="0" borderId="48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right"/>
    </xf>
    <xf numFmtId="173" fontId="2" fillId="0" borderId="4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173" fontId="2" fillId="0" borderId="50" xfId="52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3" fontId="2" fillId="0" borderId="51" xfId="52" applyNumberFormat="1" applyFont="1" applyBorder="1" applyAlignment="1" applyProtection="1">
      <alignment horizontal="center" vertical="center"/>
      <protection/>
    </xf>
    <xf numFmtId="173" fontId="2" fillId="0" borderId="32" xfId="52" applyNumberFormat="1" applyFont="1" applyBorder="1" applyAlignment="1" applyProtection="1">
      <alignment horizontal="center" vertical="center"/>
      <protection/>
    </xf>
    <xf numFmtId="173" fontId="2" fillId="0" borderId="52" xfId="52" applyNumberFormat="1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20" xfId="0" applyFont="1" applyFill="1" applyBorder="1" applyAlignment="1" applyProtection="1">
      <alignment horizontal="left" vertical="center"/>
      <protection locked="0"/>
    </xf>
    <xf numFmtId="173" fontId="0" fillId="0" borderId="44" xfId="0" applyNumberFormat="1" applyFont="1" applyBorder="1" applyAlignment="1" applyProtection="1">
      <alignment horizontal="center" vertical="center"/>
      <protection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173" fontId="0" fillId="0" borderId="43" xfId="0" applyNumberFormat="1" applyFont="1" applyBorder="1" applyAlignment="1" applyProtection="1">
      <alignment horizontal="center" vertical="center"/>
      <protection/>
    </xf>
    <xf numFmtId="0" fontId="2" fillId="33" borderId="5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3" fontId="14" fillId="0" borderId="23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73" fontId="14" fillId="0" borderId="19" xfId="0" applyNumberFormat="1" applyFont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3" fontId="0" fillId="0" borderId="45" xfId="0" applyNumberFormat="1" applyFont="1" applyBorder="1" applyAlignment="1" applyProtection="1">
      <alignment horizontal="center" vertical="center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173" fontId="0" fillId="0" borderId="57" xfId="0" applyNumberFormat="1" applyFont="1" applyBorder="1" applyAlignment="1" applyProtection="1">
      <alignment horizontal="center" vertical="center"/>
      <protection/>
    </xf>
    <xf numFmtId="0" fontId="18" fillId="0" borderId="43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173" fontId="2" fillId="0" borderId="30" xfId="0" applyNumberFormat="1" applyFont="1" applyBorder="1" applyAlignment="1">
      <alignment horizontal="center"/>
    </xf>
    <xf numFmtId="173" fontId="2" fillId="0" borderId="46" xfId="0" applyNumberFormat="1" applyFont="1" applyBorder="1" applyAlignment="1">
      <alignment horizontal="center"/>
    </xf>
    <xf numFmtId="173" fontId="2" fillId="0" borderId="3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73" fontId="2" fillId="0" borderId="39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3" fontId="2" fillId="0" borderId="4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2" fillId="0" borderId="2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3" fontId="2" fillId="0" borderId="34" xfId="0" applyNumberFormat="1" applyFont="1" applyBorder="1" applyAlignment="1">
      <alignment horizontal="center"/>
    </xf>
    <xf numFmtId="0" fontId="2" fillId="33" borderId="4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 locked="0"/>
    </xf>
    <xf numFmtId="173" fontId="2" fillId="0" borderId="50" xfId="0" applyNumberFormat="1" applyFont="1" applyBorder="1" applyAlignment="1" applyProtection="1">
      <alignment horizontal="center" vertical="center"/>
      <protection/>
    </xf>
    <xf numFmtId="173" fontId="2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173" fontId="0" fillId="0" borderId="30" xfId="0" applyNumberFormat="1" applyFont="1" applyBorder="1" applyAlignment="1">
      <alignment horizontal="center"/>
    </xf>
    <xf numFmtId="173" fontId="0" fillId="0" borderId="32" xfId="0" applyNumberFormat="1" applyFont="1" applyBorder="1" applyAlignment="1">
      <alignment horizontal="center"/>
    </xf>
    <xf numFmtId="173" fontId="0" fillId="0" borderId="34" xfId="0" applyNumberFormat="1" applyFont="1" applyBorder="1" applyAlignment="1">
      <alignment horizontal="center"/>
    </xf>
    <xf numFmtId="173" fontId="0" fillId="0" borderId="30" xfId="0" applyNumberFormat="1" applyFont="1" applyBorder="1" applyAlignment="1">
      <alignment horizontal="center" vertical="center"/>
    </xf>
    <xf numFmtId="173" fontId="0" fillId="0" borderId="46" xfId="0" applyNumberFormat="1" applyFont="1" applyBorder="1" applyAlignment="1">
      <alignment horizontal="center" vertical="center"/>
    </xf>
    <xf numFmtId="173" fontId="0" fillId="0" borderId="32" xfId="0" applyNumberFormat="1" applyFont="1" applyBorder="1" applyAlignment="1">
      <alignment horizontal="center" vertical="center"/>
    </xf>
    <xf numFmtId="173" fontId="0" fillId="0" borderId="39" xfId="0" applyNumberFormat="1" applyFont="1" applyBorder="1" applyAlignment="1">
      <alignment horizontal="center" vertical="center"/>
    </xf>
    <xf numFmtId="173" fontId="0" fillId="0" borderId="34" xfId="0" applyNumberFormat="1" applyFont="1" applyBorder="1" applyAlignment="1">
      <alignment horizontal="center" vertical="center"/>
    </xf>
    <xf numFmtId="173" fontId="0" fillId="0" borderId="4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" fillId="0" borderId="42" xfId="0" applyFont="1" applyBorder="1" applyAlignment="1">
      <alignment horizontal="center" vertical="center"/>
    </xf>
    <xf numFmtId="173" fontId="19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73" fontId="25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73" fontId="0" fillId="0" borderId="20" xfId="0" applyNumberFormat="1" applyFont="1" applyBorder="1" applyAlignment="1">
      <alignment horizontal="center"/>
    </xf>
    <xf numFmtId="173" fontId="19" fillId="0" borderId="20" xfId="0" applyNumberFormat="1" applyFont="1" applyBorder="1" applyAlignment="1">
      <alignment horizontal="center"/>
    </xf>
    <xf numFmtId="0" fontId="0" fillId="0" borderId="31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3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173" fontId="0" fillId="0" borderId="38" xfId="0" applyNumberFormat="1" applyFont="1" applyBorder="1" applyAlignment="1">
      <alignment horizontal="center"/>
    </xf>
    <xf numFmtId="173" fontId="19" fillId="0" borderId="38" xfId="0" applyNumberFormat="1" applyFont="1" applyBorder="1" applyAlignment="1">
      <alignment horizontal="center"/>
    </xf>
    <xf numFmtId="173" fontId="0" fillId="0" borderId="54" xfId="0" applyNumberFormat="1" applyFont="1" applyBorder="1" applyAlignment="1">
      <alignment horizontal="center"/>
    </xf>
    <xf numFmtId="173" fontId="19" fillId="0" borderId="54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center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34" xfId="0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2" fontId="2" fillId="0" borderId="12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38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38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18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" fillId="0" borderId="28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17" fillId="0" borderId="58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 vertical="center"/>
    </xf>
    <xf numFmtId="199" fontId="17" fillId="0" borderId="59" xfId="0" applyNumberFormat="1" applyFont="1" applyBorder="1" applyAlignment="1" applyProtection="1">
      <alignment/>
      <protection/>
    </xf>
    <xf numFmtId="0" fontId="17" fillId="0" borderId="60" xfId="0" applyFont="1" applyBorder="1" applyAlignment="1" applyProtection="1">
      <alignment/>
      <protection locked="0"/>
    </xf>
    <xf numFmtId="199" fontId="17" fillId="0" borderId="61" xfId="0" applyNumberFormat="1" applyFont="1" applyBorder="1" applyAlignment="1" applyProtection="1">
      <alignment/>
      <protection/>
    </xf>
    <xf numFmtId="0" fontId="17" fillId="0" borderId="62" xfId="0" applyFont="1" applyBorder="1" applyAlignment="1" applyProtection="1">
      <alignment/>
      <protection locked="0"/>
    </xf>
    <xf numFmtId="199" fontId="17" fillId="0" borderId="63" xfId="0" applyNumberFormat="1" applyFont="1" applyBorder="1" applyAlignment="1" applyProtection="1">
      <alignment/>
      <protection/>
    </xf>
    <xf numFmtId="199" fontId="17" fillId="0" borderId="64" xfId="0" applyNumberFormat="1" applyFont="1" applyBorder="1" applyAlignment="1" applyProtection="1">
      <alignment/>
      <protection/>
    </xf>
    <xf numFmtId="199" fontId="17" fillId="0" borderId="65" xfId="0" applyNumberFormat="1" applyFont="1" applyBorder="1" applyAlignment="1" applyProtection="1">
      <alignment/>
      <protection/>
    </xf>
    <xf numFmtId="199" fontId="18" fillId="0" borderId="66" xfId="0" applyNumberFormat="1" applyFont="1" applyBorder="1" applyAlignment="1" applyProtection="1">
      <alignment/>
      <protection/>
    </xf>
    <xf numFmtId="199" fontId="18" fillId="0" borderId="65" xfId="0" applyNumberFormat="1" applyFont="1" applyBorder="1" applyAlignment="1" applyProtection="1">
      <alignment/>
      <protection/>
    </xf>
    <xf numFmtId="199" fontId="18" fillId="0" borderId="6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 horizontal="left" vertical="center"/>
    </xf>
    <xf numFmtId="0" fontId="0" fillId="0" borderId="67" xfId="0" applyFont="1" applyBorder="1" applyAlignment="1">
      <alignment horizontal="left"/>
    </xf>
    <xf numFmtId="0" fontId="2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6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/>
      <protection locked="0"/>
    </xf>
    <xf numFmtId="199" fontId="0" fillId="0" borderId="69" xfId="0" applyNumberFormat="1" applyFont="1" applyBorder="1" applyAlignment="1" applyProtection="1">
      <alignment/>
      <protection/>
    </xf>
    <xf numFmtId="0" fontId="17" fillId="0" borderId="32" xfId="0" applyFont="1" applyBorder="1" applyAlignment="1" applyProtection="1">
      <alignment horizontal="center"/>
      <protection locked="0"/>
    </xf>
    <xf numFmtId="199" fontId="0" fillId="0" borderId="70" xfId="0" applyNumberFormat="1" applyFont="1" applyBorder="1" applyAlignment="1" applyProtection="1">
      <alignment/>
      <protection/>
    </xf>
    <xf numFmtId="0" fontId="17" fillId="0" borderId="34" xfId="0" applyFont="1" applyBorder="1" applyAlignment="1" applyProtection="1">
      <alignment horizontal="center"/>
      <protection locked="0"/>
    </xf>
    <xf numFmtId="199" fontId="0" fillId="0" borderId="71" xfId="0" applyNumberFormat="1" applyFont="1" applyBorder="1" applyAlignment="1" applyProtection="1">
      <alignment/>
      <protection/>
    </xf>
    <xf numFmtId="199" fontId="0" fillId="0" borderId="72" xfId="0" applyNumberFormat="1" applyFont="1" applyBorder="1" applyAlignment="1" applyProtection="1">
      <alignment/>
      <protection/>
    </xf>
    <xf numFmtId="199" fontId="0" fillId="0" borderId="73" xfId="0" applyNumberFormat="1" applyFont="1" applyBorder="1" applyAlignment="1" applyProtection="1">
      <alignment/>
      <protection/>
    </xf>
    <xf numFmtId="199" fontId="0" fillId="0" borderId="74" xfId="0" applyNumberFormat="1" applyFont="1" applyBorder="1" applyAlignment="1" applyProtection="1">
      <alignment/>
      <protection/>
    </xf>
    <xf numFmtId="199" fontId="0" fillId="0" borderId="75" xfId="0" applyNumberFormat="1" applyFont="1" applyBorder="1" applyAlignment="1" applyProtection="1">
      <alignment/>
      <protection/>
    </xf>
    <xf numFmtId="199" fontId="2" fillId="0" borderId="76" xfId="0" applyNumberFormat="1" applyFont="1" applyBorder="1" applyAlignment="1" applyProtection="1">
      <alignment/>
      <protection/>
    </xf>
    <xf numFmtId="199" fontId="2" fillId="0" borderId="75" xfId="0" applyNumberFormat="1" applyFont="1" applyBorder="1" applyAlignment="1" applyProtection="1">
      <alignment/>
      <protection/>
    </xf>
    <xf numFmtId="199" fontId="2" fillId="0" borderId="74" xfId="0" applyNumberFormat="1" applyFont="1" applyBorder="1" applyAlignment="1" applyProtection="1">
      <alignment/>
      <protection/>
    </xf>
    <xf numFmtId="199" fontId="2" fillId="0" borderId="70" xfId="0" applyNumberFormat="1" applyFont="1" applyBorder="1" applyAlignment="1" applyProtection="1">
      <alignment/>
      <protection/>
    </xf>
    <xf numFmtId="199" fontId="2" fillId="0" borderId="77" xfId="0" applyNumberFormat="1" applyFont="1" applyBorder="1" applyAlignment="1" applyProtection="1">
      <alignment/>
      <protection/>
    </xf>
    <xf numFmtId="0" fontId="17" fillId="0" borderId="78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  <xf numFmtId="172" fontId="18" fillId="0" borderId="79" xfId="0" applyNumberFormat="1" applyFont="1" applyBorder="1" applyAlignment="1" applyProtection="1">
      <alignment horizontal="center"/>
      <protection/>
    </xf>
    <xf numFmtId="172" fontId="18" fillId="0" borderId="8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/>
    </xf>
    <xf numFmtId="194" fontId="2" fillId="0" borderId="81" xfId="0" applyNumberFormat="1" applyFont="1" applyBorder="1" applyAlignment="1" applyProtection="1">
      <alignment horizontal="center"/>
      <protection/>
    </xf>
    <xf numFmtId="194" fontId="2" fillId="0" borderId="82" xfId="0" applyNumberFormat="1" applyFont="1" applyBorder="1" applyAlignment="1" applyProtection="1">
      <alignment horizontal="center"/>
      <protection/>
    </xf>
    <xf numFmtId="194" fontId="2" fillId="0" borderId="68" xfId="0" applyNumberFormat="1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199" fontId="0" fillId="0" borderId="78" xfId="0" applyNumberFormat="1" applyFont="1" applyBorder="1" applyAlignment="1" applyProtection="1">
      <alignment/>
      <protection/>
    </xf>
    <xf numFmtId="199" fontId="0" fillId="0" borderId="47" xfId="0" applyNumberFormat="1" applyFont="1" applyBorder="1" applyAlignment="1" applyProtection="1">
      <alignment/>
      <protection/>
    </xf>
    <xf numFmtId="199" fontId="0" fillId="0" borderId="85" xfId="0" applyNumberFormat="1" applyFont="1" applyBorder="1" applyAlignment="1" applyProtection="1">
      <alignment/>
      <protection/>
    </xf>
    <xf numFmtId="172" fontId="2" fillId="0" borderId="84" xfId="0" applyNumberFormat="1" applyFont="1" applyBorder="1" applyAlignment="1" applyProtection="1">
      <alignment horizontal="center"/>
      <protection/>
    </xf>
    <xf numFmtId="0" fontId="17" fillId="0" borderId="86" xfId="0" applyFont="1" applyBorder="1" applyAlignment="1" applyProtection="1">
      <alignment/>
      <protection locked="0"/>
    </xf>
    <xf numFmtId="199" fontId="0" fillId="0" borderId="13" xfId="0" applyNumberFormat="1" applyFont="1" applyBorder="1" applyAlignment="1" applyProtection="1">
      <alignment/>
      <protection/>
    </xf>
    <xf numFmtId="199" fontId="0" fillId="0" borderId="14" xfId="0" applyNumberFormat="1" applyFont="1" applyBorder="1" applyAlignment="1" applyProtection="1">
      <alignment/>
      <protection/>
    </xf>
    <xf numFmtId="199" fontId="0" fillId="0" borderId="15" xfId="0" applyNumberFormat="1" applyFont="1" applyBorder="1" applyAlignment="1" applyProtection="1">
      <alignment/>
      <protection/>
    </xf>
    <xf numFmtId="172" fontId="2" fillId="0" borderId="40" xfId="0" applyNumberFormat="1" applyFont="1" applyBorder="1" applyAlignment="1" applyProtection="1">
      <alignment horizontal="center"/>
      <protection/>
    </xf>
    <xf numFmtId="172" fontId="28" fillId="0" borderId="40" xfId="0" applyNumberFormat="1" applyFont="1" applyBorder="1" applyAlignment="1" applyProtection="1">
      <alignment horizontal="center"/>
      <protection/>
    </xf>
    <xf numFmtId="172" fontId="28" fillId="0" borderId="39" xfId="0" applyNumberFormat="1" applyFont="1" applyBorder="1" applyAlignment="1" applyProtection="1">
      <alignment horizontal="center" vertical="center"/>
      <protection/>
    </xf>
    <xf numFmtId="172" fontId="28" fillId="0" borderId="84" xfId="0" applyNumberFormat="1" applyFont="1" applyBorder="1" applyAlignment="1" applyProtection="1">
      <alignment horizontal="center" vertical="top"/>
      <protection/>
    </xf>
    <xf numFmtId="0" fontId="27" fillId="0" borderId="86" xfId="0" applyFont="1" applyBorder="1" applyAlignment="1">
      <alignment horizontal="left"/>
    </xf>
    <xf numFmtId="0" fontId="0" fillId="0" borderId="87" xfId="0" applyBorder="1" applyAlignment="1">
      <alignment horizontal="left"/>
    </xf>
    <xf numFmtId="0" fontId="27" fillId="0" borderId="51" xfId="0" applyFont="1" applyBorder="1" applyAlignment="1">
      <alignment horizontal="left"/>
    </xf>
    <xf numFmtId="0" fontId="0" fillId="0" borderId="38" xfId="0" applyBorder="1" applyAlignment="1">
      <alignment horizontal="left"/>
    </xf>
    <xf numFmtId="4" fontId="17" fillId="0" borderId="0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4" fontId="18" fillId="0" borderId="26" xfId="0" applyNumberFormat="1" applyFont="1" applyBorder="1" applyAlignment="1" applyProtection="1">
      <alignment/>
      <protection locked="0"/>
    </xf>
    <xf numFmtId="4" fontId="17" fillId="0" borderId="77" xfId="0" applyNumberFormat="1" applyFont="1" applyBorder="1" applyAlignment="1" applyProtection="1">
      <alignment/>
      <protection locked="0"/>
    </xf>
    <xf numFmtId="0" fontId="17" fillId="0" borderId="88" xfId="0" applyFont="1" applyBorder="1" applyAlignment="1" applyProtection="1">
      <alignment/>
      <protection locked="0"/>
    </xf>
    <xf numFmtId="4" fontId="18" fillId="0" borderId="58" xfId="0" applyNumberFormat="1" applyFont="1" applyBorder="1" applyAlignment="1" applyProtection="1">
      <alignment/>
      <protection locked="0"/>
    </xf>
    <xf numFmtId="4" fontId="17" fillId="0" borderId="59" xfId="0" applyNumberFormat="1" applyFont="1" applyBorder="1" applyAlignment="1" applyProtection="1">
      <alignment/>
      <protection locked="0"/>
    </xf>
    <xf numFmtId="0" fontId="17" fillId="0" borderId="44" xfId="0" applyFont="1" applyBorder="1" applyAlignment="1" applyProtection="1">
      <alignment/>
      <protection locked="0"/>
    </xf>
    <xf numFmtId="4" fontId="17" fillId="0" borderId="60" xfId="0" applyNumberFormat="1" applyFont="1" applyBorder="1" applyAlignment="1" applyProtection="1">
      <alignment/>
      <protection locked="0"/>
    </xf>
    <xf numFmtId="4" fontId="18" fillId="0" borderId="61" xfId="0" applyNumberFormat="1" applyFont="1" applyBorder="1" applyAlignment="1" applyProtection="1">
      <alignment/>
      <protection locked="0"/>
    </xf>
    <xf numFmtId="4" fontId="17" fillId="0" borderId="44" xfId="0" applyNumberFormat="1" applyFont="1" applyBorder="1" applyAlignment="1" applyProtection="1">
      <alignment/>
      <protection locked="0"/>
    </xf>
    <xf numFmtId="4" fontId="18" fillId="0" borderId="44" xfId="0" applyNumberFormat="1" applyFont="1" applyBorder="1" applyAlignment="1" applyProtection="1">
      <alignment/>
      <protection locked="0"/>
    </xf>
    <xf numFmtId="4" fontId="2" fillId="0" borderId="79" xfId="0" applyNumberFormat="1" applyFont="1" applyBorder="1" applyAlignment="1" applyProtection="1">
      <alignment horizontal="center"/>
      <protection/>
    </xf>
    <xf numFmtId="4" fontId="2" fillId="0" borderId="80" xfId="0" applyNumberFormat="1" applyFont="1" applyBorder="1" applyAlignment="1" applyProtection="1">
      <alignment horizontal="center"/>
      <protection/>
    </xf>
    <xf numFmtId="4" fontId="2" fillId="0" borderId="89" xfId="0" applyNumberFormat="1" applyFont="1" applyBorder="1" applyAlignment="1" applyProtection="1">
      <alignment horizontal="center"/>
      <protection/>
    </xf>
    <xf numFmtId="4" fontId="18" fillId="0" borderId="90" xfId="0" applyNumberFormat="1" applyFont="1" applyBorder="1" applyAlignment="1" applyProtection="1">
      <alignment/>
      <protection locked="0"/>
    </xf>
    <xf numFmtId="4" fontId="18" fillId="0" borderId="91" xfId="0" applyNumberFormat="1" applyFont="1" applyBorder="1" applyAlignment="1" applyProtection="1">
      <alignment/>
      <protection locked="0"/>
    </xf>
    <xf numFmtId="4" fontId="18" fillId="0" borderId="92" xfId="0" applyNumberFormat="1" applyFont="1" applyBorder="1" applyAlignment="1" applyProtection="1">
      <alignment/>
      <protection locked="0"/>
    </xf>
    <xf numFmtId="0" fontId="17" fillId="0" borderId="72" xfId="0" applyFont="1" applyBorder="1" applyAlignment="1" applyProtection="1">
      <alignment/>
      <protection/>
    </xf>
    <xf numFmtId="0" fontId="17" fillId="0" borderId="26" xfId="0" applyFont="1" applyBorder="1" applyAlignment="1" applyProtection="1">
      <alignment/>
      <protection/>
    </xf>
    <xf numFmtId="4" fontId="17" fillId="0" borderId="93" xfId="0" applyNumberFormat="1" applyFont="1" applyBorder="1" applyAlignment="1" applyProtection="1">
      <alignment/>
      <protection locked="0"/>
    </xf>
    <xf numFmtId="0" fontId="17" fillId="0" borderId="58" xfId="0" applyFont="1" applyBorder="1" applyAlignment="1" applyProtection="1">
      <alignment/>
      <protection/>
    </xf>
    <xf numFmtId="0" fontId="17" fillId="0" borderId="88" xfId="0" applyFont="1" applyBorder="1" applyAlignment="1" applyProtection="1">
      <alignment/>
      <protection/>
    </xf>
    <xf numFmtId="4" fontId="17" fillId="0" borderId="66" xfId="0" applyNumberFormat="1" applyFont="1" applyBorder="1" applyAlignment="1" applyProtection="1">
      <alignment/>
      <protection locked="0"/>
    </xf>
    <xf numFmtId="4" fontId="17" fillId="0" borderId="88" xfId="0" applyNumberFormat="1" applyFont="1" applyBorder="1" applyAlignment="1" applyProtection="1">
      <alignment/>
      <protection locked="0"/>
    </xf>
    <xf numFmtId="0" fontId="17" fillId="0" borderId="60" xfId="0" applyFont="1" applyBorder="1" applyAlignment="1" applyProtection="1">
      <alignment/>
      <protection/>
    </xf>
    <xf numFmtId="0" fontId="17" fillId="0" borderId="44" xfId="0" applyFont="1" applyBorder="1" applyAlignment="1" applyProtection="1">
      <alignment/>
      <protection/>
    </xf>
    <xf numFmtId="4" fontId="17" fillId="0" borderId="61" xfId="0" applyNumberFormat="1" applyFont="1" applyBorder="1" applyAlignment="1" applyProtection="1">
      <alignment/>
      <protection locked="0"/>
    </xf>
    <xf numFmtId="4" fontId="17" fillId="0" borderId="63" xfId="0" applyNumberFormat="1" applyFont="1" applyBorder="1" applyAlignment="1" applyProtection="1">
      <alignment/>
      <protection locked="0"/>
    </xf>
    <xf numFmtId="4" fontId="17" fillId="0" borderId="94" xfId="0" applyNumberFormat="1" applyFont="1" applyBorder="1" applyAlignment="1" applyProtection="1">
      <alignment/>
      <protection locked="0"/>
    </xf>
    <xf numFmtId="4" fontId="17" fillId="0" borderId="95" xfId="0" applyNumberFormat="1" applyFont="1" applyBorder="1" applyAlignment="1" applyProtection="1">
      <alignment/>
      <protection locked="0"/>
    </xf>
    <xf numFmtId="4" fontId="17" fillId="0" borderId="96" xfId="0" applyNumberFormat="1" applyFont="1" applyBorder="1" applyAlignment="1" applyProtection="1">
      <alignment/>
      <protection locked="0"/>
    </xf>
    <xf numFmtId="4" fontId="17" fillId="0" borderId="16" xfId="0" applyNumberFormat="1" applyFont="1" applyBorder="1" applyAlignment="1" applyProtection="1">
      <alignment/>
      <protection locked="0"/>
    </xf>
    <xf numFmtId="4" fontId="17" fillId="0" borderId="17" xfId="0" applyNumberFormat="1" applyFont="1" applyBorder="1" applyAlignment="1" applyProtection="1">
      <alignment/>
      <protection locked="0"/>
    </xf>
    <xf numFmtId="4" fontId="17" fillId="0" borderId="47" xfId="0" applyNumberFormat="1" applyFont="1" applyBorder="1" applyAlignment="1" applyProtection="1">
      <alignment/>
      <protection locked="0"/>
    </xf>
    <xf numFmtId="4" fontId="18" fillId="0" borderId="13" xfId="0" applyNumberFormat="1" applyFont="1" applyBorder="1" applyAlignment="1" applyProtection="1">
      <alignment/>
      <protection locked="0"/>
    </xf>
    <xf numFmtId="4" fontId="18" fillId="0" borderId="14" xfId="0" applyNumberFormat="1" applyFont="1" applyBorder="1" applyAlignment="1" applyProtection="1">
      <alignment/>
      <protection locked="0"/>
    </xf>
    <xf numFmtId="4" fontId="18" fillId="0" borderId="17" xfId="0" applyNumberFormat="1" applyFont="1" applyBorder="1" applyAlignment="1" applyProtection="1">
      <alignment/>
      <protection locked="0"/>
    </xf>
    <xf numFmtId="4" fontId="18" fillId="0" borderId="16" xfId="0" applyNumberFormat="1" applyFont="1" applyBorder="1" applyAlignment="1" applyProtection="1">
      <alignment/>
      <protection locked="0"/>
    </xf>
    <xf numFmtId="4" fontId="18" fillId="0" borderId="78" xfId="0" applyNumberFormat="1" applyFont="1" applyBorder="1" applyAlignment="1" applyProtection="1">
      <alignment/>
      <protection locked="0"/>
    </xf>
    <xf numFmtId="4" fontId="18" fillId="0" borderId="77" xfId="0" applyNumberFormat="1" applyFont="1" applyBorder="1" applyAlignment="1" applyProtection="1">
      <alignment/>
      <protection locked="0"/>
    </xf>
    <xf numFmtId="4" fontId="2" fillId="0" borderId="35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68" xfId="0" applyNumberFormat="1" applyFont="1" applyBorder="1" applyAlignment="1" applyProtection="1">
      <alignment horizontal="center"/>
      <protection/>
    </xf>
    <xf numFmtId="4" fontId="2" fillId="0" borderId="48" xfId="0" applyNumberFormat="1" applyFont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 vertical="center"/>
    </xf>
    <xf numFmtId="4" fontId="18" fillId="0" borderId="66" xfId="0" applyNumberFormat="1" applyFont="1" applyBorder="1" applyAlignment="1" applyProtection="1">
      <alignment/>
      <protection locked="0"/>
    </xf>
    <xf numFmtId="4" fontId="18" fillId="0" borderId="63" xfId="0" applyNumberFormat="1" applyFont="1" applyBorder="1" applyAlignment="1" applyProtection="1">
      <alignment/>
      <protection locked="0"/>
    </xf>
    <xf numFmtId="0" fontId="17" fillId="0" borderId="87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54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/>
      <protection locked="0"/>
    </xf>
    <xf numFmtId="0" fontId="17" fillId="0" borderId="97" xfId="0" applyFont="1" applyBorder="1" applyAlignment="1" applyProtection="1">
      <alignment/>
      <protection locked="0"/>
    </xf>
    <xf numFmtId="0" fontId="29" fillId="0" borderId="88" xfId="0" applyFont="1" applyBorder="1" applyAlignment="1" applyProtection="1">
      <alignment/>
      <protection locked="0"/>
    </xf>
    <xf numFmtId="0" fontId="17" fillId="0" borderId="64" xfId="0" applyFont="1" applyBorder="1" applyAlignment="1" applyProtection="1">
      <alignment/>
      <protection locked="0"/>
    </xf>
    <xf numFmtId="0" fontId="29" fillId="0" borderId="44" xfId="0" applyFont="1" applyBorder="1" applyAlignment="1" applyProtection="1">
      <alignment/>
      <protection locked="0"/>
    </xf>
    <xf numFmtId="0" fontId="17" fillId="0" borderId="65" xfId="0" applyFont="1" applyBorder="1" applyAlignment="1" applyProtection="1">
      <alignment/>
      <protection locked="0"/>
    </xf>
    <xf numFmtId="199" fontId="17" fillId="0" borderId="59" xfId="0" applyNumberFormat="1" applyFont="1" applyBorder="1" applyAlignment="1" applyProtection="1">
      <alignment horizontal="right"/>
      <protection/>
    </xf>
    <xf numFmtId="199" fontId="17" fillId="0" borderId="65" xfId="0" applyNumberFormat="1" applyFont="1" applyBorder="1" applyAlignment="1" applyProtection="1">
      <alignment horizontal="right"/>
      <protection/>
    </xf>
    <xf numFmtId="199" fontId="17" fillId="0" borderId="61" xfId="0" applyNumberFormat="1" applyFont="1" applyBorder="1" applyAlignment="1" applyProtection="1">
      <alignment horizontal="right"/>
      <protection/>
    </xf>
    <xf numFmtId="199" fontId="17" fillId="0" borderId="97" xfId="0" applyNumberFormat="1" applyFont="1" applyBorder="1" applyAlignment="1" applyProtection="1">
      <alignment horizontal="right"/>
      <protection/>
    </xf>
    <xf numFmtId="199" fontId="17" fillId="0" borderId="77" xfId="0" applyNumberFormat="1" applyFont="1" applyBorder="1" applyAlignment="1" applyProtection="1">
      <alignment horizontal="right"/>
      <protection/>
    </xf>
    <xf numFmtId="199" fontId="17" fillId="0" borderId="58" xfId="0" applyNumberFormat="1" applyFont="1" applyBorder="1" applyAlignment="1" applyProtection="1">
      <alignment horizontal="right"/>
      <protection/>
    </xf>
    <xf numFmtId="199" fontId="17" fillId="0" borderId="60" xfId="0" applyNumberFormat="1" applyFont="1" applyBorder="1" applyAlignment="1" applyProtection="1">
      <alignment horizontal="right"/>
      <protection/>
    </xf>
    <xf numFmtId="199" fontId="17" fillId="0" borderId="15" xfId="0" applyNumberFormat="1" applyFont="1" applyBorder="1" applyAlignment="1" applyProtection="1">
      <alignment horizontal="right"/>
      <protection/>
    </xf>
    <xf numFmtId="199" fontId="17" fillId="0" borderId="18" xfId="0" applyNumberFormat="1" applyFont="1" applyBorder="1" applyAlignment="1" applyProtection="1">
      <alignment horizontal="right"/>
      <protection/>
    </xf>
    <xf numFmtId="199" fontId="17" fillId="0" borderId="85" xfId="0" applyNumberFormat="1" applyFont="1" applyBorder="1" applyAlignment="1" applyProtection="1">
      <alignment horizontal="right"/>
      <protection/>
    </xf>
    <xf numFmtId="199" fontId="18" fillId="0" borderId="64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 horizontal="right"/>
      <protection/>
    </xf>
    <xf numFmtId="199" fontId="18" fillId="0" borderId="60" xfId="0" applyNumberFormat="1" applyFont="1" applyBorder="1" applyAlignment="1" applyProtection="1">
      <alignment horizontal="right"/>
      <protection/>
    </xf>
    <xf numFmtId="199" fontId="18" fillId="0" borderId="18" xfId="0" applyNumberFormat="1" applyFont="1" applyBorder="1" applyAlignment="1" applyProtection="1">
      <alignment horizontal="right"/>
      <protection/>
    </xf>
    <xf numFmtId="199" fontId="18" fillId="0" borderId="72" xfId="0" applyNumberFormat="1" applyFont="1" applyBorder="1" applyAlignment="1" applyProtection="1">
      <alignment horizontal="right"/>
      <protection/>
    </xf>
    <xf numFmtId="0" fontId="2" fillId="0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22" xfId="0" applyFont="1" applyBorder="1" applyAlignment="1" applyProtection="1">
      <alignment/>
      <protection locked="0"/>
    </xf>
    <xf numFmtId="0" fontId="17" fillId="0" borderId="98" xfId="0" applyFont="1" applyBorder="1" applyAlignment="1" applyProtection="1">
      <alignment/>
      <protection locked="0"/>
    </xf>
    <xf numFmtId="0" fontId="0" fillId="0" borderId="43" xfId="0" applyFont="1" applyBorder="1" applyAlignment="1">
      <alignment horizontal="left"/>
    </xf>
    <xf numFmtId="199" fontId="17" fillId="0" borderId="98" xfId="0" applyNumberFormat="1" applyFont="1" applyBorder="1" applyAlignment="1" applyProtection="1">
      <alignment horizontal="right"/>
      <protection/>
    </xf>
    <xf numFmtId="199" fontId="17" fillId="0" borderId="99" xfId="0" applyNumberFormat="1" applyFont="1" applyBorder="1" applyAlignment="1" applyProtection="1">
      <alignment horizontal="right"/>
      <protection/>
    </xf>
    <xf numFmtId="199" fontId="18" fillId="0" borderId="100" xfId="0" applyNumberFormat="1" applyFont="1" applyBorder="1" applyAlignment="1" applyProtection="1">
      <alignment horizontal="right"/>
      <protection/>
    </xf>
    <xf numFmtId="199" fontId="17" fillId="0" borderId="25" xfId="0" applyNumberFormat="1" applyFont="1" applyBorder="1" applyAlignment="1" applyProtection="1">
      <alignment horizontal="right"/>
      <protection/>
    </xf>
    <xf numFmtId="0" fontId="29" fillId="0" borderId="57" xfId="0" applyFont="1" applyBorder="1" applyAlignment="1" applyProtection="1">
      <alignment/>
      <protection locked="0"/>
    </xf>
    <xf numFmtId="0" fontId="17" fillId="0" borderId="101" xfId="0" applyFont="1" applyBorder="1" applyAlignment="1" applyProtection="1">
      <alignment/>
      <protection locked="0"/>
    </xf>
    <xf numFmtId="199" fontId="18" fillId="0" borderId="101" xfId="0" applyNumberFormat="1" applyFont="1" applyBorder="1" applyAlignment="1" applyProtection="1">
      <alignment horizontal="right"/>
      <protection/>
    </xf>
    <xf numFmtId="199" fontId="17" fillId="0" borderId="102" xfId="0" applyNumberFormat="1" applyFont="1" applyBorder="1" applyAlignment="1" applyProtection="1">
      <alignment horizontal="right"/>
      <protection/>
    </xf>
    <xf numFmtId="199" fontId="17" fillId="0" borderId="62" xfId="0" applyNumberFormat="1" applyFont="1" applyBorder="1" applyAlignment="1" applyProtection="1">
      <alignment horizontal="right"/>
      <protection/>
    </xf>
    <xf numFmtId="199" fontId="17" fillId="0" borderId="21" xfId="0" applyNumberFormat="1" applyFont="1" applyBorder="1" applyAlignment="1" applyProtection="1">
      <alignment horizontal="right"/>
      <protection/>
    </xf>
    <xf numFmtId="0" fontId="30" fillId="0" borderId="28" xfId="0" applyFont="1" applyFill="1" applyBorder="1" applyAlignment="1">
      <alignment horizontal="center" vertical="center"/>
    </xf>
    <xf numFmtId="199" fontId="18" fillId="0" borderId="35" xfId="0" applyNumberFormat="1" applyFont="1" applyBorder="1" applyAlignment="1" applyProtection="1">
      <alignment horizontal="center"/>
      <protection/>
    </xf>
    <xf numFmtId="199" fontId="18" fillId="0" borderId="32" xfId="0" applyNumberFormat="1" applyFont="1" applyBorder="1" applyAlignment="1" applyProtection="1">
      <alignment horizontal="center"/>
      <protection/>
    </xf>
    <xf numFmtId="199" fontId="18" fillId="0" borderId="34" xfId="0" applyNumberFormat="1" applyFont="1" applyFill="1" applyBorder="1" applyAlignment="1" applyProtection="1">
      <alignment horizontal="center"/>
      <protection/>
    </xf>
    <xf numFmtId="199" fontId="2" fillId="0" borderId="30" xfId="0" applyNumberFormat="1" applyFont="1" applyBorder="1" applyAlignment="1">
      <alignment horizontal="center"/>
    </xf>
    <xf numFmtId="199" fontId="2" fillId="0" borderId="32" xfId="0" applyNumberFormat="1" applyFont="1" applyBorder="1" applyAlignment="1">
      <alignment horizontal="center"/>
    </xf>
    <xf numFmtId="199" fontId="2" fillId="0" borderId="34" xfId="0" applyNumberFormat="1" applyFont="1" applyBorder="1" applyAlignment="1">
      <alignment horizontal="center"/>
    </xf>
    <xf numFmtId="199" fontId="18" fillId="0" borderId="43" xfId="0" applyNumberFormat="1" applyFont="1" applyBorder="1" applyAlignment="1" applyProtection="1">
      <alignment horizontal="center"/>
      <protection/>
    </xf>
    <xf numFmtId="199" fontId="17" fillId="0" borderId="39" xfId="0" applyNumberFormat="1" applyFont="1" applyBorder="1" applyAlignment="1" applyProtection="1">
      <alignment horizontal="center"/>
      <protection/>
    </xf>
    <xf numFmtId="199" fontId="17" fillId="0" borderId="45" xfId="0" applyNumberFormat="1" applyFont="1" applyFill="1" applyBorder="1" applyAlignment="1" applyProtection="1">
      <alignment horizontal="center"/>
      <protection/>
    </xf>
    <xf numFmtId="199" fontId="17" fillId="0" borderId="64" xfId="0" applyNumberFormat="1" applyFont="1" applyBorder="1" applyAlignment="1" applyProtection="1">
      <alignment horizontal="right"/>
      <protection/>
    </xf>
    <xf numFmtId="199" fontId="17" fillId="0" borderId="101" xfId="0" applyNumberFormat="1" applyFont="1" applyBorder="1" applyAlignment="1" applyProtection="1">
      <alignment horizontal="right"/>
      <protection/>
    </xf>
    <xf numFmtId="199" fontId="17" fillId="0" borderId="100" xfId="0" applyNumberFormat="1" applyFont="1" applyBorder="1" applyAlignment="1" applyProtection="1">
      <alignment horizontal="right"/>
      <protection/>
    </xf>
    <xf numFmtId="199" fontId="18" fillId="0" borderId="58" xfId="0" applyNumberFormat="1" applyFont="1" applyBorder="1" applyAlignment="1" applyProtection="1">
      <alignment horizontal="right"/>
      <protection/>
    </xf>
    <xf numFmtId="199" fontId="18" fillId="0" borderId="21" xfId="0" applyNumberFormat="1" applyFont="1" applyBorder="1" applyAlignment="1" applyProtection="1">
      <alignment horizontal="right"/>
      <protection/>
    </xf>
    <xf numFmtId="0" fontId="30" fillId="0" borderId="10" xfId="0" applyFont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4" xfId="0" applyFont="1" applyBorder="1" applyAlignment="1" applyProtection="1">
      <alignment horizontal="center"/>
      <protection/>
    </xf>
    <xf numFmtId="0" fontId="30" fillId="0" borderId="103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center"/>
      <protection/>
    </xf>
    <xf numFmtId="0" fontId="2" fillId="0" borderId="4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0" fillId="0" borderId="104" xfId="0" applyFont="1" applyBorder="1" applyAlignment="1" applyProtection="1">
      <alignment horizontal="center"/>
      <protection/>
    </xf>
    <xf numFmtId="0" fontId="0" fillId="0" borderId="105" xfId="0" applyFont="1" applyBorder="1" applyAlignment="1">
      <alignment/>
    </xf>
    <xf numFmtId="199" fontId="18" fillId="0" borderId="98" xfId="0" applyNumberFormat="1" applyFont="1" applyBorder="1" applyAlignment="1" applyProtection="1">
      <alignment horizontal="right"/>
      <protection/>
    </xf>
    <xf numFmtId="0" fontId="29" fillId="0" borderId="54" xfId="0" applyFont="1" applyBorder="1" applyAlignment="1" applyProtection="1">
      <alignment/>
      <protection locked="0"/>
    </xf>
    <xf numFmtId="199" fontId="18" fillId="0" borderId="62" xfId="0" applyNumberFormat="1" applyFont="1" applyBorder="1" applyAlignment="1" applyProtection="1">
      <alignment horizontal="right"/>
      <protection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0" fillId="0" borderId="109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30" fillId="0" borderId="42" xfId="0" applyFont="1" applyFill="1" applyBorder="1" applyAlignment="1">
      <alignment horizontal="center" vertical="center"/>
    </xf>
    <xf numFmtId="199" fontId="17" fillId="0" borderId="34" xfId="0" applyNumberFormat="1" applyFont="1" applyBorder="1" applyAlignment="1" applyProtection="1">
      <alignment horizontal="center"/>
      <protection/>
    </xf>
    <xf numFmtId="0" fontId="30" fillId="0" borderId="11" xfId="0" applyFont="1" applyFill="1" applyBorder="1" applyAlignment="1">
      <alignment horizontal="center" vertical="center"/>
    </xf>
    <xf numFmtId="0" fontId="0" fillId="0" borderId="115" xfId="0" applyFont="1" applyBorder="1" applyAlignment="1" applyProtection="1">
      <alignment horizontal="center"/>
      <protection/>
    </xf>
    <xf numFmtId="0" fontId="0" fillId="0" borderId="116" xfId="0" applyFont="1" applyBorder="1" applyAlignment="1" applyProtection="1">
      <alignment horizontal="center"/>
      <protection/>
    </xf>
    <xf numFmtId="0" fontId="0" fillId="0" borderId="117" xfId="0" applyFont="1" applyBorder="1" applyAlignment="1" applyProtection="1">
      <alignment horizontal="center"/>
      <protection/>
    </xf>
    <xf numFmtId="0" fontId="2" fillId="0" borderId="82" xfId="0" applyFont="1" applyBorder="1" applyAlignment="1" applyProtection="1">
      <alignment horizontal="center"/>
      <protection/>
    </xf>
    <xf numFmtId="0" fontId="0" fillId="0" borderId="118" xfId="0" applyFont="1" applyBorder="1" applyAlignment="1">
      <alignment/>
    </xf>
    <xf numFmtId="0" fontId="0" fillId="0" borderId="119" xfId="0" applyFont="1" applyBorder="1" applyAlignment="1" applyProtection="1">
      <alignment horizontal="center"/>
      <protection/>
    </xf>
    <xf numFmtId="0" fontId="0" fillId="0" borderId="113" xfId="0" applyFont="1" applyBorder="1" applyAlignment="1" applyProtection="1">
      <alignment horizontal="center"/>
      <protection/>
    </xf>
    <xf numFmtId="0" fontId="0" fillId="0" borderId="120" xfId="0" applyFont="1" applyBorder="1" applyAlignment="1" applyProtection="1">
      <alignment horizontal="center"/>
      <protection/>
    </xf>
    <xf numFmtId="0" fontId="0" fillId="0" borderId="121" xfId="0" applyFont="1" applyBorder="1" applyAlignment="1" applyProtection="1">
      <alignment horizontal="center"/>
      <protection/>
    </xf>
    <xf numFmtId="0" fontId="0" fillId="0" borderId="122" xfId="0" applyFont="1" applyBorder="1" applyAlignment="1" applyProtection="1">
      <alignment horizontal="center"/>
      <protection/>
    </xf>
    <xf numFmtId="0" fontId="0" fillId="0" borderId="123" xfId="0" applyFont="1" applyBorder="1" applyAlignment="1" applyProtection="1">
      <alignment horizontal="center"/>
      <protection/>
    </xf>
    <xf numFmtId="0" fontId="0" fillId="0" borderId="96" xfId="0" applyFont="1" applyBorder="1" applyAlignment="1" applyProtection="1">
      <alignment horizontal="center"/>
      <protection/>
    </xf>
    <xf numFmtId="199" fontId="18" fillId="0" borderId="0" xfId="0" applyNumberFormat="1" applyFont="1" applyBorder="1" applyAlignment="1" applyProtection="1">
      <alignment horizontal="center"/>
      <protection/>
    </xf>
    <xf numFmtId="199" fontId="17" fillId="0" borderId="96" xfId="0" applyNumberFormat="1" applyFont="1" applyBorder="1" applyAlignment="1" applyProtection="1">
      <alignment horizontal="right"/>
      <protection/>
    </xf>
    <xf numFmtId="199" fontId="17" fillId="0" borderId="0" xfId="0" applyNumberFormat="1" applyFont="1" applyBorder="1" applyAlignment="1" applyProtection="1">
      <alignment horizontal="right"/>
      <protection/>
    </xf>
    <xf numFmtId="199" fontId="0" fillId="0" borderId="0" xfId="0" applyNumberFormat="1" applyFont="1" applyBorder="1" applyAlignment="1">
      <alignment horizontal="center"/>
    </xf>
    <xf numFmtId="0" fontId="0" fillId="0" borderId="124" xfId="0" applyFont="1" applyBorder="1" applyAlignment="1" applyProtection="1">
      <alignment horizontal="center"/>
      <protection/>
    </xf>
    <xf numFmtId="199" fontId="18" fillId="0" borderId="95" xfId="0" applyNumberFormat="1" applyFont="1" applyBorder="1" applyAlignment="1" applyProtection="1">
      <alignment horizontal="center"/>
      <protection/>
    </xf>
    <xf numFmtId="0" fontId="0" fillId="0" borderId="125" xfId="0" applyFont="1" applyBorder="1" applyAlignment="1" applyProtection="1">
      <alignment horizontal="center"/>
      <protection/>
    </xf>
    <xf numFmtId="0" fontId="0" fillId="0" borderId="126" xfId="0" applyFont="1" applyBorder="1" applyAlignment="1" applyProtection="1">
      <alignment horizontal="center"/>
      <protection/>
    </xf>
    <xf numFmtId="0" fontId="0" fillId="0" borderId="127" xfId="0" applyFont="1" applyBorder="1" applyAlignment="1" applyProtection="1">
      <alignment horizontal="center"/>
      <protection/>
    </xf>
    <xf numFmtId="0" fontId="0" fillId="34" borderId="117" xfId="0" applyFont="1" applyFill="1" applyBorder="1" applyAlignment="1" applyProtection="1">
      <alignment horizontal="center"/>
      <protection/>
    </xf>
    <xf numFmtId="0" fontId="0" fillId="34" borderId="123" xfId="0" applyFont="1" applyFill="1" applyBorder="1" applyAlignment="1" applyProtection="1">
      <alignment horizontal="center"/>
      <protection/>
    </xf>
    <xf numFmtId="199" fontId="17" fillId="34" borderId="71" xfId="0" applyNumberFormat="1" applyFont="1" applyFill="1" applyBorder="1" applyAlignment="1" applyProtection="1">
      <alignment horizontal="right"/>
      <protection/>
    </xf>
    <xf numFmtId="199" fontId="17" fillId="34" borderId="128" xfId="0" applyNumberFormat="1" applyFont="1" applyFill="1" applyBorder="1" applyAlignment="1" applyProtection="1">
      <alignment horizontal="right"/>
      <protection/>
    </xf>
    <xf numFmtId="0" fontId="0" fillId="34" borderId="75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3" fontId="0" fillId="0" borderId="50" xfId="52" applyNumberFormat="1" applyFont="1" applyBorder="1" applyAlignment="1" applyProtection="1">
      <alignment horizontal="center" vertical="center"/>
      <protection/>
    </xf>
    <xf numFmtId="173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top" wrapText="1"/>
    </xf>
    <xf numFmtId="173" fontId="0" fillId="0" borderId="50" xfId="0" applyNumberFormat="1" applyFont="1" applyBorder="1" applyAlignment="1" applyProtection="1">
      <alignment horizontal="center" vertical="center"/>
      <protection/>
    </xf>
    <xf numFmtId="173" fontId="0" fillId="0" borderId="51" xfId="0" applyNumberFormat="1" applyFont="1" applyBorder="1" applyAlignment="1" applyProtection="1">
      <alignment horizontal="center" vertical="center"/>
      <protection/>
    </xf>
    <xf numFmtId="173" fontId="0" fillId="0" borderId="3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173" fontId="0" fillId="0" borderId="51" xfId="52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top" wrapText="1"/>
    </xf>
    <xf numFmtId="173" fontId="0" fillId="0" borderId="3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>
      <alignment horizontal="center"/>
    </xf>
    <xf numFmtId="173" fontId="2" fillId="0" borderId="0" xfId="52" applyNumberFormat="1" applyFont="1" applyBorder="1" applyAlignment="1" applyProtection="1">
      <alignment horizontal="center" vertical="center"/>
      <protection/>
    </xf>
    <xf numFmtId="173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172" fontId="0" fillId="0" borderId="0" xfId="0" applyNumberFormat="1" applyFont="1" applyBorder="1" applyAlignment="1" applyProtection="1">
      <alignment horizontal="right" vertical="top"/>
      <protection/>
    </xf>
    <xf numFmtId="0" fontId="17" fillId="0" borderId="50" xfId="0" applyFont="1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1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52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28" fillId="0" borderId="17" xfId="0" applyFont="1" applyBorder="1" applyAlignment="1">
      <alignment horizontal="center" vertical="center"/>
    </xf>
    <xf numFmtId="199" fontId="17" fillId="34" borderId="44" xfId="0" applyNumberFormat="1" applyFont="1" applyFill="1" applyBorder="1" applyAlignment="1" applyProtection="1">
      <alignment/>
      <protection/>
    </xf>
    <xf numFmtId="199" fontId="17" fillId="34" borderId="60" xfId="0" applyNumberFormat="1" applyFont="1" applyFill="1" applyBorder="1" applyAlignment="1" applyProtection="1">
      <alignment/>
      <protection/>
    </xf>
    <xf numFmtId="199" fontId="17" fillId="34" borderId="63" xfId="0" applyNumberFormat="1" applyFont="1" applyFill="1" applyBorder="1" applyAlignment="1" applyProtection="1">
      <alignment/>
      <protection/>
    </xf>
    <xf numFmtId="1" fontId="17" fillId="34" borderId="80" xfId="0" applyNumberFormat="1" applyFont="1" applyFill="1" applyBorder="1" applyAlignment="1" applyProtection="1">
      <alignment horizontal="center"/>
      <protection/>
    </xf>
    <xf numFmtId="199" fontId="17" fillId="34" borderId="57" xfId="0" applyNumberFormat="1" applyFont="1" applyFill="1" applyBorder="1" applyAlignment="1" applyProtection="1">
      <alignment/>
      <protection/>
    </xf>
    <xf numFmtId="199" fontId="17" fillId="34" borderId="62" xfId="0" applyNumberFormat="1" applyFont="1" applyFill="1" applyBorder="1" applyAlignment="1" applyProtection="1">
      <alignment/>
      <protection/>
    </xf>
    <xf numFmtId="199" fontId="17" fillId="34" borderId="128" xfId="0" applyNumberFormat="1" applyFont="1" applyFill="1" applyBorder="1" applyAlignment="1" applyProtection="1">
      <alignment/>
      <protection/>
    </xf>
    <xf numFmtId="1" fontId="17" fillId="34" borderId="129" xfId="0" applyNumberFormat="1" applyFont="1" applyFill="1" applyBorder="1" applyAlignment="1" applyProtection="1">
      <alignment horizontal="center"/>
      <protection/>
    </xf>
    <xf numFmtId="0" fontId="28" fillId="0" borderId="29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27" fillId="33" borderId="42" xfId="0" applyNumberFormat="1" applyFont="1" applyFill="1" applyBorder="1" applyAlignment="1">
      <alignment horizontal="center"/>
    </xf>
    <xf numFmtId="49" fontId="27" fillId="33" borderId="11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vertical="top" wrapText="1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33" borderId="0" xfId="0" applyFont="1" applyFill="1" applyBorder="1" applyAlignment="1">
      <alignment vertical="top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9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Font="1" applyBorder="1" applyAlignment="1">
      <alignment horizontal="center" vertical="top"/>
    </xf>
    <xf numFmtId="0" fontId="0" fillId="0" borderId="96" xfId="0" applyFont="1" applyBorder="1" applyAlignment="1">
      <alignment horizontal="center"/>
    </xf>
    <xf numFmtId="49" fontId="0" fillId="0" borderId="16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/>
    </xf>
    <xf numFmtId="49" fontId="27" fillId="33" borderId="12" xfId="0" applyNumberFormat="1" applyFont="1" applyFill="1" applyBorder="1" applyAlignment="1">
      <alignment horizontal="center"/>
    </xf>
    <xf numFmtId="1" fontId="0" fillId="34" borderId="19" xfId="52" applyNumberFormat="1" applyFont="1" applyFill="1" applyBorder="1" applyAlignment="1" applyProtection="1">
      <alignment horizontal="center" vertical="top"/>
      <protection/>
    </xf>
    <xf numFmtId="1" fontId="0" fillId="34" borderId="20" xfId="0" applyNumberFormat="1" applyFont="1" applyFill="1" applyBorder="1" applyAlignment="1" applyProtection="1">
      <alignment horizontal="center" vertical="top"/>
      <protection/>
    </xf>
    <xf numFmtId="1" fontId="0" fillId="34" borderId="20" xfId="0" applyNumberFormat="1" applyFont="1" applyFill="1" applyBorder="1" applyAlignment="1">
      <alignment horizontal="center" vertical="top"/>
    </xf>
    <xf numFmtId="1" fontId="0" fillId="34" borderId="45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2" fillId="0" borderId="2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28" fillId="0" borderId="31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33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3" fontId="2" fillId="0" borderId="0" xfId="0" applyNumberFormat="1" applyFont="1" applyAlignment="1">
      <alignment/>
    </xf>
    <xf numFmtId="173" fontId="19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33" borderId="28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/>
    </xf>
    <xf numFmtId="173" fontId="12" fillId="0" borderId="30" xfId="0" applyNumberFormat="1" applyFont="1" applyBorder="1" applyAlignment="1">
      <alignment horizontal="center"/>
    </xf>
    <xf numFmtId="209" fontId="0" fillId="0" borderId="30" xfId="0" applyNumberFormat="1" applyFont="1" applyBorder="1" applyAlignment="1" applyProtection="1">
      <alignment horizontal="center" vertical="center"/>
      <protection/>
    </xf>
    <xf numFmtId="0" fontId="12" fillId="0" borderId="3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173" fontId="12" fillId="0" borderId="32" xfId="0" applyNumberFormat="1" applyFont="1" applyBorder="1" applyAlignment="1">
      <alignment horizontal="center"/>
    </xf>
    <xf numFmtId="209" fontId="0" fillId="0" borderId="50" xfId="0" applyNumberFormat="1" applyFont="1" applyBorder="1" applyAlignment="1" applyProtection="1">
      <alignment horizontal="center" vertical="center"/>
      <protection/>
    </xf>
    <xf numFmtId="209" fontId="0" fillId="0" borderId="32" xfId="0" applyNumberFormat="1" applyFont="1" applyBorder="1" applyAlignment="1" applyProtection="1">
      <alignment horizontal="center" vertical="center"/>
      <protection/>
    </xf>
    <xf numFmtId="209" fontId="0" fillId="0" borderId="51" xfId="0" applyNumberFormat="1" applyFont="1" applyBorder="1" applyAlignment="1" applyProtection="1">
      <alignment horizontal="center" vertical="center"/>
      <protection/>
    </xf>
    <xf numFmtId="209" fontId="0" fillId="0" borderId="32" xfId="52" applyNumberFormat="1" applyFont="1" applyBorder="1" applyAlignment="1" applyProtection="1">
      <alignment horizontal="center" vertical="center"/>
      <protection/>
    </xf>
    <xf numFmtId="209" fontId="0" fillId="0" borderId="50" xfId="52" applyNumberFormat="1" applyFont="1" applyBorder="1" applyAlignment="1" applyProtection="1">
      <alignment horizontal="center" vertical="center"/>
      <protection/>
    </xf>
    <xf numFmtId="0" fontId="12" fillId="0" borderId="3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3" xfId="0" applyBorder="1" applyAlignment="1">
      <alignment/>
    </xf>
    <xf numFmtId="173" fontId="12" fillId="0" borderId="34" xfId="0" applyNumberFormat="1" applyFont="1" applyBorder="1" applyAlignment="1">
      <alignment horizontal="center"/>
    </xf>
    <xf numFmtId="209" fontId="0" fillId="0" borderId="52" xfId="52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>
      <alignment/>
    </xf>
    <xf numFmtId="0" fontId="12" fillId="0" borderId="3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209" fontId="0" fillId="0" borderId="51" xfId="52" applyNumberFormat="1" applyFont="1" applyBorder="1" applyAlignment="1" applyProtection="1">
      <alignment horizontal="center" vertical="center"/>
      <protection/>
    </xf>
    <xf numFmtId="0" fontId="3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173" fontId="33" fillId="0" borderId="0" xfId="0" applyNumberFormat="1" applyFont="1" applyAlignment="1">
      <alignment/>
    </xf>
    <xf numFmtId="173" fontId="13" fillId="0" borderId="0" xfId="0" applyNumberFormat="1" applyFont="1" applyAlignment="1">
      <alignment horizontal="center"/>
    </xf>
    <xf numFmtId="209" fontId="0" fillId="0" borderId="0" xfId="0" applyNumberFormat="1" applyFont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27" fillId="0" borderId="30" xfId="0" applyFont="1" applyBorder="1" applyAlignment="1" applyProtection="1">
      <alignment horizontal="center"/>
      <protection locked="0"/>
    </xf>
    <xf numFmtId="0" fontId="29" fillId="0" borderId="37" xfId="0" applyNumberFormat="1" applyFont="1" applyFill="1" applyBorder="1" applyAlignment="1">
      <alignment/>
    </xf>
    <xf numFmtId="0" fontId="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2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2" fillId="33" borderId="28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/>
    </xf>
    <xf numFmtId="0" fontId="29" fillId="0" borderId="24" xfId="0" applyNumberFormat="1" applyFont="1" applyFill="1" applyBorder="1" applyAlignment="1">
      <alignment horizontal="center"/>
    </xf>
    <xf numFmtId="49" fontId="29" fillId="0" borderId="24" xfId="0" applyNumberFormat="1" applyFont="1" applyFill="1" applyBorder="1" applyAlignment="1">
      <alignment horizontal="center"/>
    </xf>
    <xf numFmtId="0" fontId="29" fillId="0" borderId="29" xfId="0" applyNumberFormat="1" applyFont="1" applyFill="1" applyBorder="1" applyAlignment="1">
      <alignment horizontal="left"/>
    </xf>
    <xf numFmtId="0" fontId="30" fillId="0" borderId="3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7" fillId="0" borderId="32" xfId="0" applyFont="1" applyBorder="1" applyAlignment="1" applyProtection="1">
      <alignment horizontal="center"/>
      <protection locked="0"/>
    </xf>
    <xf numFmtId="0" fontId="29" fillId="0" borderId="38" xfId="0" applyNumberFormat="1" applyFont="1" applyFill="1" applyBorder="1" applyAlignment="1">
      <alignment horizontal="left"/>
    </xf>
    <xf numFmtId="0" fontId="17" fillId="0" borderId="1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left"/>
    </xf>
    <xf numFmtId="0" fontId="30" fillId="0" borderId="32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28" fillId="0" borderId="32" xfId="0" applyFont="1" applyBorder="1" applyAlignment="1" applyProtection="1">
      <alignment horizontal="center"/>
      <protection locked="0"/>
    </xf>
    <xf numFmtId="0" fontId="30" fillId="0" borderId="32" xfId="0" applyFont="1" applyBorder="1" applyAlignment="1">
      <alignment horizontal="center"/>
    </xf>
    <xf numFmtId="0" fontId="29" fillId="0" borderId="38" xfId="0" applyNumberFormat="1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4" fillId="0" borderId="0" xfId="0" applyFont="1" applyBorder="1" applyAlignment="1" applyProtection="1">
      <alignment/>
      <protection locked="0"/>
    </xf>
    <xf numFmtId="0" fontId="34" fillId="0" borderId="3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9" fillId="0" borderId="54" xfId="0" applyNumberFormat="1" applyFont="1" applyFill="1" applyBorder="1" applyAlignment="1">
      <alignment horizontal="left"/>
    </xf>
    <xf numFmtId="0" fontId="17" fillId="0" borderId="20" xfId="0" applyNumberFormat="1" applyFont="1" applyFill="1" applyBorder="1" applyAlignment="1">
      <alignment horizontal="center"/>
    </xf>
    <xf numFmtId="0" fontId="29" fillId="0" borderId="20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0" fontId="29" fillId="0" borderId="33" xfId="0" applyNumberFormat="1" applyFont="1" applyFill="1" applyBorder="1" applyAlignment="1">
      <alignment horizontal="left"/>
    </xf>
    <xf numFmtId="0" fontId="30" fillId="0" borderId="34" xfId="0" applyFont="1" applyBorder="1" applyAlignment="1">
      <alignment horizont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5" fillId="0" borderId="0" xfId="0" applyNumberFormat="1" applyFont="1" applyFill="1" applyAlignment="1">
      <alignment horizontal="center"/>
    </xf>
    <xf numFmtId="0" fontId="2" fillId="0" borderId="30" xfId="0" applyFont="1" applyBorder="1" applyAlignment="1" applyProtection="1">
      <alignment horizontal="center"/>
      <protection locked="0"/>
    </xf>
    <xf numFmtId="0" fontId="29" fillId="0" borderId="37" xfId="0" applyNumberFormat="1" applyFont="1" applyFill="1" applyBorder="1" applyAlignment="1">
      <alignment horizontal="left"/>
    </xf>
    <xf numFmtId="0" fontId="27" fillId="0" borderId="30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/>
      <protection locked="0"/>
    </xf>
    <xf numFmtId="0" fontId="27" fillId="0" borderId="32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27" fillId="0" borderId="34" xfId="0" applyFont="1" applyBorder="1" applyAlignment="1">
      <alignment horizontal="center"/>
    </xf>
    <xf numFmtId="0" fontId="19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0" fontId="2" fillId="33" borderId="28" xfId="0" applyFont="1" applyFill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4" fillId="0" borderId="0" xfId="0" applyFont="1" applyAlignment="1">
      <alignment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right"/>
      <protection locked="0"/>
    </xf>
    <xf numFmtId="0" fontId="34" fillId="0" borderId="0" xfId="0" applyNumberFormat="1" applyFont="1" applyAlignment="1" applyProtection="1">
      <alignment horizontal="right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4" fillId="0" borderId="0" xfId="0" applyNumberFormat="1" applyFont="1" applyAlignment="1" applyProtection="1">
      <alignment/>
      <protection locked="0"/>
    </xf>
    <xf numFmtId="0" fontId="3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9" fillId="0" borderId="0" xfId="0" applyNumberFormat="1" applyFont="1" applyFill="1" applyAlignment="1">
      <alignment horizontal="center"/>
    </xf>
    <xf numFmtId="0" fontId="30" fillId="0" borderId="0" xfId="0" applyFont="1" applyAlignment="1" applyProtection="1">
      <alignment/>
      <protection locked="0"/>
    </xf>
    <xf numFmtId="1" fontId="3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34" fillId="0" borderId="17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4" fillId="0" borderId="0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/>
      <protection locked="0"/>
    </xf>
    <xf numFmtId="1" fontId="34" fillId="0" borderId="0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" fillId="33" borderId="28" xfId="0" applyFont="1" applyFill="1" applyBorder="1" applyAlignment="1">
      <alignment horizontal="center" vertical="center" wrapText="1"/>
    </xf>
    <xf numFmtId="0" fontId="34" fillId="0" borderId="32" xfId="0" applyFont="1" applyBorder="1" applyAlignment="1" applyProtection="1">
      <alignment horizontal="center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0" fontId="29" fillId="0" borderId="54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0" fontId="37" fillId="0" borderId="0" xfId="0" applyNumberFormat="1" applyFont="1" applyFill="1" applyBorder="1" applyAlignment="1">
      <alignment horizontal="left"/>
    </xf>
    <xf numFmtId="1" fontId="28" fillId="0" borderId="0" xfId="0" applyNumberFormat="1" applyFont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 applyProtection="1">
      <alignment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0" fillId="0" borderId="19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hidden="1"/>
    </xf>
    <xf numFmtId="49" fontId="0" fillId="0" borderId="67" xfId="0" applyNumberFormat="1" applyFont="1" applyBorder="1" applyAlignment="1" applyProtection="1">
      <alignment horizontal="centerContinuous"/>
      <protection locked="0"/>
    </xf>
    <xf numFmtId="173" fontId="0" fillId="0" borderId="14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 hidden="1"/>
    </xf>
    <xf numFmtId="49" fontId="0" fillId="0" borderId="31" xfId="0" applyNumberFormat="1" applyFont="1" applyBorder="1" applyAlignment="1" applyProtection="1">
      <alignment horizontal="centerContinuous"/>
      <protection locked="0"/>
    </xf>
    <xf numFmtId="173" fontId="0" fillId="0" borderId="17" xfId="0" applyNumberFormat="1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Continuous"/>
      <protection locked="0"/>
    </xf>
    <xf numFmtId="173" fontId="0" fillId="0" borderId="20" xfId="0" applyNumberFormat="1" applyFont="1" applyBorder="1" applyAlignment="1" applyProtection="1">
      <alignment horizontal="left"/>
      <protection locked="0"/>
    </xf>
    <xf numFmtId="0" fontId="0" fillId="0" borderId="67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211" fontId="2" fillId="0" borderId="17" xfId="0" applyNumberFormat="1" applyFont="1" applyFill="1" applyBorder="1" applyAlignment="1" applyProtection="1">
      <alignment horizontal="center"/>
      <protection/>
    </xf>
    <xf numFmtId="211" fontId="18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211" fontId="2" fillId="0" borderId="14" xfId="0" applyNumberFormat="1" applyFont="1" applyFill="1" applyBorder="1" applyAlignment="1" applyProtection="1">
      <alignment horizontal="center"/>
      <protection/>
    </xf>
    <xf numFmtId="211" fontId="2" fillId="0" borderId="15" xfId="0" applyNumberFormat="1" applyFont="1" applyFill="1" applyBorder="1" applyAlignment="1" applyProtection="1">
      <alignment horizontal="center"/>
      <protection/>
    </xf>
    <xf numFmtId="211" fontId="2" fillId="0" borderId="16" xfId="0" applyNumberFormat="1" applyFont="1" applyFill="1" applyBorder="1" applyAlignment="1" applyProtection="1">
      <alignment horizontal="center"/>
      <protection/>
    </xf>
    <xf numFmtId="211" fontId="2" fillId="0" borderId="18" xfId="0" applyNumberFormat="1" applyFont="1" applyFill="1" applyBorder="1" applyAlignment="1" applyProtection="1">
      <alignment horizontal="center"/>
      <protection/>
    </xf>
    <xf numFmtId="211" fontId="2" fillId="0" borderId="19" xfId="0" applyNumberFormat="1" applyFont="1" applyFill="1" applyBorder="1" applyAlignment="1" applyProtection="1">
      <alignment horizontal="center"/>
      <protection/>
    </xf>
    <xf numFmtId="211" fontId="2" fillId="0" borderId="20" xfId="0" applyNumberFormat="1" applyFont="1" applyFill="1" applyBorder="1" applyAlignment="1" applyProtection="1">
      <alignment horizontal="center"/>
      <protection/>
    </xf>
    <xf numFmtId="211" fontId="2" fillId="0" borderId="21" xfId="0" applyNumberFormat="1" applyFont="1" applyFill="1" applyBorder="1" applyAlignment="1" applyProtection="1">
      <alignment horizontal="center"/>
      <protection/>
    </xf>
    <xf numFmtId="212" fontId="0" fillId="0" borderId="13" xfId="0" applyNumberFormat="1" applyFont="1" applyFill="1" applyBorder="1" applyAlignment="1" applyProtection="1">
      <alignment horizontal="center"/>
      <protection/>
    </xf>
    <xf numFmtId="212" fontId="0" fillId="0" borderId="17" xfId="0" applyNumberFormat="1" applyFont="1" applyFill="1" applyBorder="1" applyAlignment="1" applyProtection="1">
      <alignment horizontal="center"/>
      <protection/>
    </xf>
    <xf numFmtId="212" fontId="0" fillId="0" borderId="18" xfId="0" applyNumberFormat="1" applyFont="1" applyFill="1" applyBorder="1" applyAlignment="1" applyProtection="1">
      <alignment horizontal="center"/>
      <protection/>
    </xf>
    <xf numFmtId="212" fontId="0" fillId="0" borderId="16" xfId="0" applyNumberFormat="1" applyFont="1" applyFill="1" applyBorder="1" applyAlignment="1" applyProtection="1">
      <alignment horizontal="center"/>
      <protection/>
    </xf>
    <xf numFmtId="212" fontId="0" fillId="0" borderId="20" xfId="0" applyNumberFormat="1" applyFont="1" applyFill="1" applyBorder="1" applyAlignment="1" applyProtection="1">
      <alignment horizontal="center"/>
      <protection/>
    </xf>
    <xf numFmtId="211" fontId="2" fillId="0" borderId="35" xfId="0" applyNumberFormat="1" applyFont="1" applyFill="1" applyBorder="1" applyAlignment="1">
      <alignment horizontal="center"/>
    </xf>
    <xf numFmtId="211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11" fontId="2" fillId="0" borderId="34" xfId="0" applyNumberFormat="1" applyFont="1" applyFill="1" applyBorder="1" applyAlignment="1">
      <alignment horizontal="center"/>
    </xf>
    <xf numFmtId="210" fontId="0" fillId="0" borderId="38" xfId="0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210" fontId="0" fillId="0" borderId="54" xfId="0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210" fontId="0" fillId="0" borderId="37" xfId="0" applyNumberFormat="1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Continuous"/>
      <protection locked="0"/>
    </xf>
    <xf numFmtId="0" fontId="0" fillId="0" borderId="29" xfId="0" applyFont="1" applyFill="1" applyBorder="1" applyAlignment="1" applyProtection="1">
      <alignment/>
      <protection locked="0"/>
    </xf>
    <xf numFmtId="211" fontId="0" fillId="35" borderId="30" xfId="0" applyNumberFormat="1" applyFont="1" applyFill="1" applyBorder="1" applyAlignment="1">
      <alignment horizontal="center"/>
    </xf>
    <xf numFmtId="211" fontId="0" fillId="35" borderId="3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" fontId="2" fillId="0" borderId="30" xfId="4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 wrapText="1"/>
    </xf>
    <xf numFmtId="4" fontId="2" fillId="0" borderId="32" xfId="47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2" fillId="0" borderId="34" xfId="47" applyNumberFormat="1" applyFont="1" applyBorder="1" applyAlignment="1">
      <alignment horizontal="right" vertical="center"/>
    </xf>
    <xf numFmtId="3" fontId="0" fillId="0" borderId="23" xfId="52" applyNumberFormat="1" applyFont="1" applyBorder="1" applyAlignment="1" applyProtection="1">
      <alignment horizontal="center" vertical="center"/>
      <protection/>
    </xf>
    <xf numFmtId="0" fontId="12" fillId="33" borderId="11" xfId="0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 applyProtection="1">
      <alignment horizontal="center" vertical="center"/>
      <protection/>
    </xf>
    <xf numFmtId="3" fontId="0" fillId="0" borderId="16" xfId="52" applyNumberFormat="1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0" borderId="19" xfId="52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3" fontId="0" fillId="0" borderId="21" xfId="0" applyNumberFormat="1" applyFont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4" xfId="0" applyFont="1" applyBorder="1" applyAlignment="1">
      <alignment horizontal="center"/>
    </xf>
    <xf numFmtId="0" fontId="28" fillId="0" borderId="29" xfId="0" applyFont="1" applyBorder="1" applyAlignment="1">
      <alignment/>
    </xf>
    <xf numFmtId="2" fontId="2" fillId="0" borderId="3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28" fillId="0" borderId="38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31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8" fillId="0" borderId="54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33" xfId="0" applyFont="1" applyBorder="1" applyAlignment="1">
      <alignment/>
    </xf>
    <xf numFmtId="2" fontId="2" fillId="0" borderId="34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/>
    </xf>
    <xf numFmtId="2" fontId="2" fillId="0" borderId="35" xfId="0" applyNumberFormat="1" applyFont="1" applyBorder="1" applyAlignment="1">
      <alignment horizontal="center"/>
    </xf>
    <xf numFmtId="173" fontId="2" fillId="0" borderId="23" xfId="52" applyNumberFormat="1" applyFont="1" applyBorder="1" applyAlignment="1" applyProtection="1">
      <alignment horizontal="center" vertical="center"/>
      <protection/>
    </xf>
    <xf numFmtId="173" fontId="2" fillId="0" borderId="24" xfId="0" applyNumberFormat="1" applyFont="1" applyBorder="1" applyAlignment="1" applyProtection="1">
      <alignment horizontal="center" vertical="center"/>
      <protection/>
    </xf>
    <xf numFmtId="173" fontId="0" fillId="0" borderId="25" xfId="0" applyNumberFormat="1" applyFont="1" applyBorder="1" applyAlignment="1" applyProtection="1">
      <alignment horizontal="center" vertical="center"/>
      <protection/>
    </xf>
    <xf numFmtId="173" fontId="2" fillId="0" borderId="0" xfId="0" applyNumberFormat="1" applyFont="1" applyBorder="1" applyAlignment="1" applyProtection="1">
      <alignment vertical="center"/>
      <protection/>
    </xf>
    <xf numFmtId="0" fontId="28" fillId="0" borderId="16" xfId="0" applyFont="1" applyBorder="1" applyAlignment="1">
      <alignment/>
    </xf>
    <xf numFmtId="173" fontId="2" fillId="0" borderId="16" xfId="52" applyNumberFormat="1" applyFont="1" applyBorder="1" applyAlignment="1" applyProtection="1">
      <alignment horizontal="center" vertical="center"/>
      <protection/>
    </xf>
    <xf numFmtId="173" fontId="2" fillId="0" borderId="17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6" xfId="52" applyNumberFormat="1" applyFont="1" applyBorder="1" applyAlignment="1" applyProtection="1">
      <alignment horizontal="center" vertical="center"/>
      <protection/>
    </xf>
    <xf numFmtId="173" fontId="2" fillId="0" borderId="18" xfId="0" applyNumberFormat="1" applyFont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17" xfId="0" applyNumberFormat="1" applyFont="1" applyBorder="1" applyAlignment="1" applyProtection="1">
      <alignment horizontal="center" vertical="center"/>
      <protection/>
    </xf>
    <xf numFmtId="0" fontId="28" fillId="0" borderId="19" xfId="0" applyFont="1" applyBorder="1" applyAlignment="1">
      <alignment/>
    </xf>
    <xf numFmtId="2" fontId="2" fillId="0" borderId="68" xfId="0" applyNumberFormat="1" applyFont="1" applyBorder="1" applyAlignment="1">
      <alignment horizontal="center"/>
    </xf>
    <xf numFmtId="173" fontId="2" fillId="0" borderId="19" xfId="52" applyNumberFormat="1" applyFont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 applyProtection="1">
      <alignment horizontal="center" vertical="center"/>
      <protection/>
    </xf>
    <xf numFmtId="173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9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23" xfId="52" applyNumberFormat="1" applyFont="1" applyBorder="1" applyAlignment="1" applyProtection="1">
      <alignment horizontal="center" vertical="center"/>
      <protection/>
    </xf>
    <xf numFmtId="2" fontId="0" fillId="0" borderId="24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center" vertical="center"/>
      <protection/>
    </xf>
    <xf numFmtId="2" fontId="2" fillId="0" borderId="25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 locked="0"/>
    </xf>
    <xf numFmtId="2" fontId="2" fillId="0" borderId="16" xfId="52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49" fontId="32" fillId="0" borderId="32" xfId="0" applyNumberFormat="1" applyFont="1" applyFill="1" applyBorder="1" applyAlignment="1" applyProtection="1">
      <alignment horizontal="center" vertical="center"/>
      <protection locked="0"/>
    </xf>
    <xf numFmtId="49" fontId="32" fillId="0" borderId="34" xfId="0" applyNumberFormat="1" applyFont="1" applyFill="1" applyBorder="1" applyAlignment="1" applyProtection="1">
      <alignment horizontal="center" vertical="center"/>
      <protection locked="0"/>
    </xf>
    <xf numFmtId="2" fontId="2" fillId="0" borderId="19" xfId="52" applyNumberFormat="1" applyFont="1" applyBorder="1" applyAlignment="1" applyProtection="1">
      <alignment horizontal="center" vertical="center"/>
      <protection/>
    </xf>
    <xf numFmtId="2" fontId="0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173" fontId="19" fillId="0" borderId="0" xfId="52" applyNumberFormat="1" applyFont="1" applyBorder="1" applyAlignment="1" applyProtection="1">
      <alignment horizontal="center" vertical="center"/>
      <protection/>
    </xf>
    <xf numFmtId="173" fontId="19" fillId="0" borderId="0" xfId="0" applyNumberFormat="1" applyFont="1" applyBorder="1" applyAlignment="1" applyProtection="1">
      <alignment horizontal="center" vertical="center"/>
      <protection/>
    </xf>
    <xf numFmtId="173" fontId="19" fillId="0" borderId="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43" fillId="0" borderId="0" xfId="0" applyFont="1" applyBorder="1" applyAlignment="1">
      <alignment horizontal="centerContinuous"/>
    </xf>
    <xf numFmtId="171" fontId="2" fillId="0" borderId="24" xfId="47" applyFont="1" applyBorder="1" applyAlignment="1">
      <alignment horizontal="center"/>
    </xf>
    <xf numFmtId="171" fontId="2" fillId="0" borderId="17" xfId="47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71" fontId="2" fillId="0" borderId="30" xfId="47" applyFont="1" applyBorder="1" applyAlignment="1">
      <alignment horizontal="center"/>
    </xf>
    <xf numFmtId="171" fontId="2" fillId="0" borderId="32" xfId="47" applyFont="1" applyBorder="1" applyAlignment="1">
      <alignment horizontal="center"/>
    </xf>
    <xf numFmtId="171" fontId="2" fillId="0" borderId="34" xfId="47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71" fontId="2" fillId="0" borderId="0" xfId="47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2" fontId="2" fillId="33" borderId="42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2" fontId="2" fillId="33" borderId="42" xfId="0" applyNumberFormat="1" applyFont="1" applyFill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top"/>
    </xf>
    <xf numFmtId="2" fontId="2" fillId="33" borderId="42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197" fontId="32" fillId="0" borderId="24" xfId="0" applyNumberFormat="1" applyFont="1" applyFill="1" applyBorder="1" applyAlignment="1" applyProtection="1">
      <alignment horizontal="center" vertical="center"/>
      <protection locked="0"/>
    </xf>
    <xf numFmtId="0" fontId="32" fillId="0" borderId="29" xfId="0" applyFont="1" applyFill="1" applyBorder="1" applyAlignment="1" applyProtection="1">
      <alignment horizontal="left" vertical="center"/>
      <protection locked="0"/>
    </xf>
    <xf numFmtId="173" fontId="3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/>
    </xf>
    <xf numFmtId="197" fontId="32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/>
    </xf>
    <xf numFmtId="0" fontId="32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/>
    </xf>
    <xf numFmtId="197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 applyProtection="1">
      <alignment horizontal="left" vertical="center"/>
      <protection locked="0"/>
    </xf>
    <xf numFmtId="0" fontId="32" fillId="0" borderId="32" xfId="0" applyNumberFormat="1" applyFont="1" applyFill="1" applyBorder="1" applyAlignment="1" applyProtection="1">
      <alignment horizontal="center" vertical="center"/>
      <protection locked="0"/>
    </xf>
    <xf numFmtId="0" fontId="32" fillId="0" borderId="34" xfId="0" applyNumberFormat="1" applyFont="1" applyFill="1" applyBorder="1" applyAlignment="1" applyProtection="1">
      <alignment horizontal="center" vertical="center"/>
      <protection locked="0"/>
    </xf>
    <xf numFmtId="49" fontId="3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38" xfId="0" applyFont="1" applyBorder="1" applyAlignment="1">
      <alignment/>
    </xf>
    <xf numFmtId="0" fontId="5" fillId="0" borderId="54" xfId="0" applyFont="1" applyFill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vertical="top" wrapText="1"/>
    </xf>
    <xf numFmtId="0" fontId="5" fillId="0" borderId="38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/>
      <protection locked="0"/>
    </xf>
    <xf numFmtId="173" fontId="0" fillId="0" borderId="32" xfId="52" applyNumberFormat="1" applyFont="1" applyBorder="1" applyAlignment="1" applyProtection="1">
      <alignment horizontal="center" vertical="center"/>
      <protection/>
    </xf>
    <xf numFmtId="173" fontId="32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3" fontId="32" fillId="0" borderId="34" xfId="0" applyNumberFormat="1" applyFont="1" applyBorder="1" applyAlignment="1">
      <alignment horizontal="center"/>
    </xf>
    <xf numFmtId="173" fontId="0" fillId="0" borderId="34" xfId="52" applyNumberFormat="1" applyFont="1" applyBorder="1" applyAlignment="1" applyProtection="1">
      <alignment horizontal="center" vertical="center"/>
      <protection/>
    </xf>
    <xf numFmtId="0" fontId="0" fillId="0" borderId="83" xfId="0" applyBorder="1" applyAlignment="1">
      <alignment/>
    </xf>
    <xf numFmtId="173" fontId="12" fillId="0" borderId="68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47" xfId="0" applyBorder="1" applyAlignment="1">
      <alignment horizontal="center"/>
    </xf>
    <xf numFmtId="0" fontId="32" fillId="0" borderId="68" xfId="0" applyFont="1" applyBorder="1" applyAlignment="1">
      <alignment horizontal="center"/>
    </xf>
    <xf numFmtId="173" fontId="2" fillId="34" borderId="130" xfId="52" applyNumberFormat="1" applyFont="1" applyFill="1" applyBorder="1" applyAlignment="1" applyProtection="1">
      <alignment horizontal="center" vertical="center"/>
      <protection/>
    </xf>
    <xf numFmtId="173" fontId="2" fillId="34" borderId="68" xfId="0" applyNumberFormat="1" applyFont="1" applyFill="1" applyBorder="1" applyAlignment="1" applyProtection="1">
      <alignment horizontal="center" vertical="center"/>
      <protection/>
    </xf>
    <xf numFmtId="209" fontId="0" fillId="34" borderId="68" xfId="0" applyNumberFormat="1" applyFont="1" applyFill="1" applyBorder="1" applyAlignment="1" applyProtection="1">
      <alignment horizontal="center" vertical="center"/>
      <protection/>
    </xf>
    <xf numFmtId="173" fontId="2" fillId="34" borderId="130" xfId="0" applyNumberFormat="1" applyFont="1" applyFill="1" applyBorder="1" applyAlignment="1" applyProtection="1">
      <alignment horizontal="center" vertical="center"/>
      <protection/>
    </xf>
    <xf numFmtId="0" fontId="29" fillId="0" borderId="53" xfId="0" applyNumberFormat="1" applyFont="1" applyFill="1" applyBorder="1" applyAlignment="1">
      <alignment horizontal="left"/>
    </xf>
    <xf numFmtId="0" fontId="17" fillId="0" borderId="47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>
      <alignment horizontal="center"/>
    </xf>
    <xf numFmtId="49" fontId="29" fillId="0" borderId="47" xfId="0" applyNumberFormat="1" applyFont="1" applyFill="1" applyBorder="1" applyAlignment="1">
      <alignment horizontal="center"/>
    </xf>
    <xf numFmtId="0" fontId="29" fillId="0" borderId="83" xfId="0" applyNumberFormat="1" applyFont="1" applyFill="1" applyBorder="1" applyAlignment="1">
      <alignment horizontal="left"/>
    </xf>
    <xf numFmtId="0" fontId="27" fillId="0" borderId="68" xfId="0" applyFont="1" applyBorder="1" applyAlignment="1">
      <alignment horizontal="center"/>
    </xf>
    <xf numFmtId="0" fontId="0" fillId="0" borderId="68" xfId="0" applyFont="1" applyBorder="1" applyAlignment="1" applyProtection="1">
      <alignment horizontal="center"/>
      <protection locked="0"/>
    </xf>
    <xf numFmtId="0" fontId="0" fillId="34" borderId="78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0" fillId="34" borderId="85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>
      <alignment horizontal="center" vertical="center"/>
    </xf>
    <xf numFmtId="0" fontId="2" fillId="33" borderId="13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32" fillId="0" borderId="54" xfId="0" applyFont="1" applyBorder="1" applyAlignment="1">
      <alignment/>
    </xf>
    <xf numFmtId="0" fontId="17" fillId="0" borderId="14" xfId="0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7" fillId="0" borderId="87" xfId="0" applyFont="1" applyFill="1" applyBorder="1" applyAlignment="1">
      <alignment/>
    </xf>
    <xf numFmtId="0" fontId="17" fillId="0" borderId="38" xfId="0" applyFont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49" fontId="17" fillId="0" borderId="18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1" fontId="18" fillId="0" borderId="40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0" fontId="12" fillId="33" borderId="36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12" xfId="0" applyNumberFormat="1" applyFont="1" applyFill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NumberFormat="1" applyFont="1" applyAlignment="1" applyProtection="1">
      <alignment vertical="center"/>
      <protection locked="0"/>
    </xf>
    <xf numFmtId="0" fontId="2" fillId="0" borderId="1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3" fontId="12" fillId="0" borderId="2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3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42" xfId="0" applyBorder="1" applyAlignment="1">
      <alignment/>
    </xf>
    <xf numFmtId="0" fontId="27" fillId="0" borderId="130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3j contest Sermange 2005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7"/>
  <sheetViews>
    <sheetView showGridLines="0" tabSelected="1" workbookViewId="0" topLeftCell="A1">
      <selection activeCell="A1" sqref="A1:O1"/>
    </sheetView>
  </sheetViews>
  <sheetFormatPr defaultColWidth="11.57421875" defaultRowHeight="12.75"/>
  <cols>
    <col min="1" max="1" width="7.7109375" style="113" customWidth="1"/>
    <col min="2" max="2" width="23.7109375" style="113" customWidth="1"/>
    <col min="3" max="3" width="6.7109375" style="223" customWidth="1"/>
    <col min="4" max="4" width="9.28125" style="113" customWidth="1"/>
    <col min="5" max="5" width="10.8515625" style="113" customWidth="1"/>
    <col min="6" max="6" width="30.421875" style="113" customWidth="1"/>
    <col min="7" max="7" width="11.421875" style="223" customWidth="1"/>
    <col min="8" max="8" width="3.140625" style="113" customWidth="1"/>
    <col min="9" max="12" width="6.7109375" style="223" customWidth="1"/>
    <col min="13" max="15" width="6.7109375" style="113" customWidth="1"/>
    <col min="16" max="16" width="11.421875" style="113" customWidth="1"/>
    <col min="17" max="17" width="11.28125" style="113" customWidth="1"/>
    <col min="18" max="16384" width="11.421875" style="113" customWidth="1"/>
  </cols>
  <sheetData>
    <row r="1" spans="1:15" ht="23.25">
      <c r="A1" s="1183" t="s">
        <v>1871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</row>
    <row r="2" spans="1:15" ht="23.25">
      <c r="A2" s="1183" t="s">
        <v>1872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</row>
    <row r="3" spans="1:7" ht="23.25">
      <c r="A3" s="729"/>
      <c r="B3" s="729"/>
      <c r="C3" s="730"/>
      <c r="D3" s="729"/>
      <c r="E3" s="729"/>
      <c r="F3" s="729"/>
      <c r="G3" s="731"/>
    </row>
    <row r="4" spans="1:16" ht="19.5" thickBot="1">
      <c r="A4" s="732" t="s">
        <v>1873</v>
      </c>
      <c r="B4" s="733"/>
      <c r="C4" s="224"/>
      <c r="D4" s="734"/>
      <c r="E4" s="735"/>
      <c r="F4" s="736"/>
      <c r="G4" s="734"/>
      <c r="I4" s="737"/>
      <c r="J4" s="737"/>
      <c r="K4" s="738"/>
      <c r="L4" s="738"/>
      <c r="M4" s="739"/>
      <c r="N4" s="739"/>
      <c r="O4" s="739"/>
      <c r="P4" s="740"/>
    </row>
    <row r="5" spans="1:16" s="135" customFormat="1" ht="26.25" thickBot="1">
      <c r="A5" s="741" t="s">
        <v>363</v>
      </c>
      <c r="B5" s="1151" t="s">
        <v>0</v>
      </c>
      <c r="C5" s="90" t="s">
        <v>439</v>
      </c>
      <c r="D5" s="90" t="s">
        <v>440</v>
      </c>
      <c r="E5" s="89" t="s">
        <v>1874</v>
      </c>
      <c r="F5" s="1152" t="s">
        <v>442</v>
      </c>
      <c r="G5" s="1153" t="s">
        <v>371</v>
      </c>
      <c r="I5" s="17" t="s">
        <v>583</v>
      </c>
      <c r="J5" s="1154" t="s">
        <v>585</v>
      </c>
      <c r="K5" s="1155" t="s">
        <v>586</v>
      </c>
      <c r="L5" s="1155" t="s">
        <v>1196</v>
      </c>
      <c r="M5" s="1155" t="s">
        <v>1200</v>
      </c>
      <c r="N5" s="1155" t="s">
        <v>1201</v>
      </c>
      <c r="O5" s="1156" t="s">
        <v>1815</v>
      </c>
      <c r="P5" s="1157"/>
    </row>
    <row r="6" spans="1:19" ht="12.75">
      <c r="A6" s="727">
        <v>1</v>
      </c>
      <c r="B6" s="728" t="s">
        <v>1875</v>
      </c>
      <c r="C6" s="742"/>
      <c r="D6" s="743">
        <v>3019</v>
      </c>
      <c r="E6" s="744">
        <v>48</v>
      </c>
      <c r="F6" s="745" t="s">
        <v>9</v>
      </c>
      <c r="G6" s="746" t="s">
        <v>10</v>
      </c>
      <c r="I6" s="747">
        <v>210</v>
      </c>
      <c r="J6" s="748">
        <v>180</v>
      </c>
      <c r="K6" s="748">
        <v>180</v>
      </c>
      <c r="L6" s="748">
        <v>180</v>
      </c>
      <c r="M6" s="748">
        <v>180</v>
      </c>
      <c r="N6" s="748">
        <v>180</v>
      </c>
      <c r="O6" s="749">
        <v>180</v>
      </c>
      <c r="P6" s="740"/>
      <c r="Q6" s="740"/>
      <c r="R6" s="750"/>
      <c r="S6" s="740"/>
    </row>
    <row r="7" spans="1:19" ht="12.75">
      <c r="A7" s="751">
        <v>2</v>
      </c>
      <c r="B7" s="752" t="s">
        <v>11</v>
      </c>
      <c r="C7" s="753"/>
      <c r="D7" s="754">
        <v>3019</v>
      </c>
      <c r="E7" s="755">
        <v>48</v>
      </c>
      <c r="F7" s="756" t="s">
        <v>9</v>
      </c>
      <c r="G7" s="757" t="s">
        <v>12</v>
      </c>
      <c r="I7" s="758">
        <v>210</v>
      </c>
      <c r="J7" s="759">
        <v>180</v>
      </c>
      <c r="K7" s="759">
        <v>180</v>
      </c>
      <c r="L7" s="759">
        <v>180</v>
      </c>
      <c r="M7" s="759">
        <v>180</v>
      </c>
      <c r="N7" s="759">
        <v>180</v>
      </c>
      <c r="O7" s="760">
        <v>180</v>
      </c>
      <c r="P7" s="740"/>
      <c r="Q7" s="740"/>
      <c r="R7" s="750"/>
      <c r="S7" s="740"/>
    </row>
    <row r="8" spans="1:19" ht="12.75">
      <c r="A8" s="751">
        <v>3</v>
      </c>
      <c r="B8" s="752" t="s">
        <v>13</v>
      </c>
      <c r="C8" s="753"/>
      <c r="D8" s="754">
        <v>3017</v>
      </c>
      <c r="E8" s="755">
        <v>698</v>
      </c>
      <c r="F8" s="756" t="s">
        <v>14</v>
      </c>
      <c r="G8" s="757" t="s">
        <v>15</v>
      </c>
      <c r="I8" s="758">
        <v>210</v>
      </c>
      <c r="J8" s="759">
        <v>180</v>
      </c>
      <c r="K8" s="759">
        <v>180</v>
      </c>
      <c r="L8" s="759">
        <v>180</v>
      </c>
      <c r="M8" s="759">
        <v>180</v>
      </c>
      <c r="N8" s="759">
        <v>180</v>
      </c>
      <c r="O8" s="760">
        <v>180</v>
      </c>
      <c r="P8" s="761"/>
      <c r="Q8" s="761"/>
      <c r="R8" s="761"/>
      <c r="S8" s="740"/>
    </row>
    <row r="9" spans="1:19" ht="12.75">
      <c r="A9" s="762">
        <v>4</v>
      </c>
      <c r="B9" s="752" t="s">
        <v>16</v>
      </c>
      <c r="C9" s="753"/>
      <c r="D9" s="754">
        <v>3012</v>
      </c>
      <c r="E9" s="755">
        <v>137</v>
      </c>
      <c r="F9" s="756" t="s">
        <v>17</v>
      </c>
      <c r="G9" s="757" t="s">
        <v>18</v>
      </c>
      <c r="I9" s="758">
        <v>210</v>
      </c>
      <c r="J9" s="759">
        <v>180</v>
      </c>
      <c r="K9" s="759">
        <v>180</v>
      </c>
      <c r="L9" s="759">
        <v>180</v>
      </c>
      <c r="M9" s="759">
        <v>167</v>
      </c>
      <c r="N9" s="759">
        <v>180</v>
      </c>
      <c r="O9" s="760">
        <v>180</v>
      </c>
      <c r="P9" s="761"/>
      <c r="Q9" s="761"/>
      <c r="R9" s="761"/>
      <c r="S9" s="740"/>
    </row>
    <row r="10" spans="1:19" ht="12.75">
      <c r="A10" s="762">
        <v>5</v>
      </c>
      <c r="B10" s="752" t="s">
        <v>19</v>
      </c>
      <c r="C10" s="753"/>
      <c r="D10" s="754">
        <v>3019</v>
      </c>
      <c r="E10" s="755">
        <v>77</v>
      </c>
      <c r="F10" s="756" t="s">
        <v>20</v>
      </c>
      <c r="G10" s="757" t="s">
        <v>21</v>
      </c>
      <c r="I10" s="758">
        <v>207</v>
      </c>
      <c r="J10" s="759">
        <v>180</v>
      </c>
      <c r="K10" s="759">
        <v>170</v>
      </c>
      <c r="L10" s="759">
        <v>180</v>
      </c>
      <c r="M10" s="759">
        <v>180</v>
      </c>
      <c r="N10" s="759">
        <v>180</v>
      </c>
      <c r="O10" s="760">
        <v>180</v>
      </c>
      <c r="P10" s="761"/>
      <c r="Q10" s="761"/>
      <c r="R10" s="761"/>
      <c r="S10" s="740"/>
    </row>
    <row r="11" spans="1:19" ht="12.75">
      <c r="A11" s="762">
        <v>6</v>
      </c>
      <c r="B11" s="752" t="s">
        <v>22</v>
      </c>
      <c r="C11" s="753"/>
      <c r="D11" s="754">
        <v>3015</v>
      </c>
      <c r="E11" s="755">
        <v>90</v>
      </c>
      <c r="F11" s="756" t="s">
        <v>23</v>
      </c>
      <c r="G11" s="763">
        <v>1276</v>
      </c>
      <c r="I11" s="758">
        <v>210</v>
      </c>
      <c r="J11" s="759">
        <v>180</v>
      </c>
      <c r="K11" s="759">
        <v>180</v>
      </c>
      <c r="L11" s="759">
        <v>166</v>
      </c>
      <c r="M11" s="759">
        <v>180</v>
      </c>
      <c r="N11" s="759">
        <v>180</v>
      </c>
      <c r="O11" s="760">
        <v>180</v>
      </c>
      <c r="P11" s="740"/>
      <c r="Q11" s="740"/>
      <c r="R11" s="740"/>
      <c r="S11" s="740"/>
    </row>
    <row r="12" spans="1:19" ht="12.75">
      <c r="A12" s="762">
        <v>7</v>
      </c>
      <c r="B12" s="752" t="s">
        <v>24</v>
      </c>
      <c r="C12" s="753"/>
      <c r="D12" s="754">
        <v>3015</v>
      </c>
      <c r="E12" s="755">
        <v>90</v>
      </c>
      <c r="F12" s="756" t="s">
        <v>23</v>
      </c>
      <c r="G12" s="763">
        <v>1271</v>
      </c>
      <c r="I12" s="758">
        <v>210</v>
      </c>
      <c r="J12" s="759">
        <v>180</v>
      </c>
      <c r="K12" s="759">
        <v>180</v>
      </c>
      <c r="L12" s="759">
        <v>161</v>
      </c>
      <c r="M12" s="759">
        <v>180</v>
      </c>
      <c r="N12" s="759">
        <v>180</v>
      </c>
      <c r="O12" s="760">
        <v>180</v>
      </c>
      <c r="P12" s="740"/>
      <c r="Q12" s="740"/>
      <c r="R12" s="740"/>
      <c r="S12" s="740"/>
    </row>
    <row r="13" spans="1:19" ht="12.75">
      <c r="A13" s="762">
        <v>8</v>
      </c>
      <c r="B13" s="752" t="s">
        <v>25</v>
      </c>
      <c r="C13" s="753"/>
      <c r="D13" s="754">
        <v>3006</v>
      </c>
      <c r="E13" s="755">
        <v>75</v>
      </c>
      <c r="F13" s="756" t="s">
        <v>26</v>
      </c>
      <c r="G13" s="763">
        <v>1255</v>
      </c>
      <c r="I13" s="758">
        <v>175</v>
      </c>
      <c r="J13" s="759">
        <v>180</v>
      </c>
      <c r="K13" s="759">
        <v>180</v>
      </c>
      <c r="L13" s="759">
        <v>180</v>
      </c>
      <c r="M13" s="759">
        <v>180</v>
      </c>
      <c r="N13" s="759">
        <v>180</v>
      </c>
      <c r="O13" s="760">
        <v>180</v>
      </c>
      <c r="P13" s="740"/>
      <c r="Q13" s="740"/>
      <c r="R13" s="740"/>
      <c r="S13" s="740"/>
    </row>
    <row r="14" spans="1:19" ht="12.75">
      <c r="A14" s="762">
        <v>9</v>
      </c>
      <c r="B14" s="752" t="s">
        <v>445</v>
      </c>
      <c r="C14" s="753"/>
      <c r="D14" s="754">
        <v>3022</v>
      </c>
      <c r="E14" s="755">
        <v>612</v>
      </c>
      <c r="F14" s="756" t="s">
        <v>27</v>
      </c>
      <c r="G14" s="763">
        <v>1241</v>
      </c>
      <c r="I14" s="758">
        <v>210</v>
      </c>
      <c r="J14" s="759">
        <v>159</v>
      </c>
      <c r="K14" s="759">
        <v>180</v>
      </c>
      <c r="L14" s="759">
        <v>180</v>
      </c>
      <c r="M14" s="759">
        <v>152</v>
      </c>
      <c r="N14" s="759">
        <v>180</v>
      </c>
      <c r="O14" s="760">
        <v>180</v>
      </c>
      <c r="P14" s="740"/>
      <c r="Q14" s="740"/>
      <c r="R14" s="740"/>
      <c r="S14" s="740"/>
    </row>
    <row r="15" spans="1:19" ht="12.75">
      <c r="A15" s="762">
        <v>10</v>
      </c>
      <c r="B15" s="752" t="s">
        <v>28</v>
      </c>
      <c r="C15" s="753"/>
      <c r="D15" s="754">
        <v>3019</v>
      </c>
      <c r="E15" s="755" t="s">
        <v>29</v>
      </c>
      <c r="F15" s="756" t="s">
        <v>30</v>
      </c>
      <c r="G15" s="763">
        <v>1235</v>
      </c>
      <c r="I15" s="758">
        <v>210</v>
      </c>
      <c r="J15" s="759">
        <v>180</v>
      </c>
      <c r="K15" s="759">
        <v>180</v>
      </c>
      <c r="L15" s="759">
        <v>180</v>
      </c>
      <c r="M15" s="759">
        <v>180</v>
      </c>
      <c r="N15" s="759">
        <v>180</v>
      </c>
      <c r="O15" s="760">
        <v>125</v>
      </c>
      <c r="P15" s="740"/>
      <c r="Q15" s="740"/>
      <c r="R15" s="740"/>
      <c r="S15" s="740"/>
    </row>
    <row r="16" spans="1:19" ht="12.75">
      <c r="A16" s="762">
        <v>11</v>
      </c>
      <c r="B16" s="752" t="s">
        <v>31</v>
      </c>
      <c r="C16" s="753"/>
      <c r="D16" s="754">
        <v>3019</v>
      </c>
      <c r="E16" s="755" t="s">
        <v>29</v>
      </c>
      <c r="F16" s="756" t="s">
        <v>30</v>
      </c>
      <c r="G16" s="763">
        <v>1225</v>
      </c>
      <c r="I16" s="758">
        <v>187</v>
      </c>
      <c r="J16" s="759">
        <v>180</v>
      </c>
      <c r="K16" s="759">
        <v>138</v>
      </c>
      <c r="L16" s="759">
        <v>180</v>
      </c>
      <c r="M16" s="759">
        <v>180</v>
      </c>
      <c r="N16" s="759">
        <v>180</v>
      </c>
      <c r="O16" s="760">
        <v>180</v>
      </c>
      <c r="P16" s="740"/>
      <c r="Q16" s="740"/>
      <c r="R16" s="740"/>
      <c r="S16" s="740"/>
    </row>
    <row r="17" spans="1:19" ht="12.75">
      <c r="A17" s="762">
        <v>12</v>
      </c>
      <c r="B17" s="752" t="s">
        <v>32</v>
      </c>
      <c r="C17" s="753"/>
      <c r="D17" s="754">
        <v>3019</v>
      </c>
      <c r="E17" s="755" t="s">
        <v>33</v>
      </c>
      <c r="F17" s="756" t="s">
        <v>34</v>
      </c>
      <c r="G17" s="763">
        <v>1219</v>
      </c>
      <c r="I17" s="758">
        <v>146</v>
      </c>
      <c r="J17" s="759">
        <v>180</v>
      </c>
      <c r="K17" s="759">
        <v>173</v>
      </c>
      <c r="L17" s="759">
        <v>180</v>
      </c>
      <c r="M17" s="759">
        <v>180</v>
      </c>
      <c r="N17" s="759">
        <v>180</v>
      </c>
      <c r="O17" s="760">
        <v>180</v>
      </c>
      <c r="P17" s="740"/>
      <c r="Q17" s="740"/>
      <c r="R17" s="740"/>
      <c r="S17" s="740"/>
    </row>
    <row r="18" spans="1:19" ht="12.75">
      <c r="A18" s="762">
        <v>13</v>
      </c>
      <c r="B18" s="752" t="s">
        <v>35</v>
      </c>
      <c r="C18" s="753"/>
      <c r="D18" s="754">
        <v>3022</v>
      </c>
      <c r="E18" s="755">
        <v>68</v>
      </c>
      <c r="F18" s="756" t="s">
        <v>1797</v>
      </c>
      <c r="G18" s="763">
        <v>1212</v>
      </c>
      <c r="I18" s="758">
        <v>210</v>
      </c>
      <c r="J18" s="759">
        <v>102</v>
      </c>
      <c r="K18" s="759">
        <v>180</v>
      </c>
      <c r="L18" s="759">
        <v>180</v>
      </c>
      <c r="M18" s="759">
        <v>180</v>
      </c>
      <c r="N18" s="759">
        <v>180</v>
      </c>
      <c r="O18" s="760">
        <v>180</v>
      </c>
      <c r="P18" s="740"/>
      <c r="Q18" s="740"/>
      <c r="R18" s="740"/>
      <c r="S18" s="740"/>
    </row>
    <row r="19" spans="1:19" ht="12.75">
      <c r="A19" s="762">
        <v>14</v>
      </c>
      <c r="B19" s="752" t="s">
        <v>36</v>
      </c>
      <c r="C19" s="753"/>
      <c r="D19" s="754">
        <v>3019</v>
      </c>
      <c r="E19" s="755">
        <v>257</v>
      </c>
      <c r="F19" s="756" t="s">
        <v>30</v>
      </c>
      <c r="G19" s="763">
        <v>1211</v>
      </c>
      <c r="I19" s="758">
        <v>210</v>
      </c>
      <c r="J19" s="759">
        <v>180</v>
      </c>
      <c r="K19" s="759">
        <v>180</v>
      </c>
      <c r="L19" s="759">
        <v>101</v>
      </c>
      <c r="M19" s="759">
        <v>180</v>
      </c>
      <c r="N19" s="759">
        <v>180</v>
      </c>
      <c r="O19" s="760">
        <v>180</v>
      </c>
      <c r="P19" s="740"/>
      <c r="Q19" s="740"/>
      <c r="R19" s="740"/>
      <c r="S19" s="740"/>
    </row>
    <row r="20" spans="1:19" ht="12.75">
      <c r="A20" s="762">
        <v>15</v>
      </c>
      <c r="B20" s="752" t="s">
        <v>37</v>
      </c>
      <c r="C20" s="753"/>
      <c r="D20" s="754">
        <v>3005</v>
      </c>
      <c r="E20" s="755">
        <v>448</v>
      </c>
      <c r="F20" s="756" t="s">
        <v>38</v>
      </c>
      <c r="G20" s="763">
        <v>1210</v>
      </c>
      <c r="I20" s="758">
        <v>210</v>
      </c>
      <c r="J20" s="759">
        <v>167</v>
      </c>
      <c r="K20" s="759">
        <v>180</v>
      </c>
      <c r="L20" s="759">
        <v>113</v>
      </c>
      <c r="M20" s="759">
        <v>180</v>
      </c>
      <c r="N20" s="759">
        <v>180</v>
      </c>
      <c r="O20" s="760">
        <v>180</v>
      </c>
      <c r="P20" s="740"/>
      <c r="Q20" s="740"/>
      <c r="R20" s="740"/>
      <c r="S20" s="740"/>
    </row>
    <row r="21" spans="1:19" ht="12.75">
      <c r="A21" s="762">
        <v>16</v>
      </c>
      <c r="B21" s="752" t="s">
        <v>39</v>
      </c>
      <c r="C21" s="753"/>
      <c r="D21" s="754">
        <v>3017</v>
      </c>
      <c r="E21" s="755">
        <v>698</v>
      </c>
      <c r="F21" s="756" t="s">
        <v>14</v>
      </c>
      <c r="G21" s="763">
        <v>1201</v>
      </c>
      <c r="I21" s="758">
        <v>210</v>
      </c>
      <c r="J21" s="759">
        <v>180</v>
      </c>
      <c r="K21" s="759">
        <v>180</v>
      </c>
      <c r="L21" s="759">
        <v>180</v>
      </c>
      <c r="M21" s="759">
        <v>91</v>
      </c>
      <c r="N21" s="759">
        <v>180</v>
      </c>
      <c r="O21" s="760">
        <v>180</v>
      </c>
      <c r="P21" s="740"/>
      <c r="Q21" s="740"/>
      <c r="R21" s="740"/>
      <c r="S21" s="740"/>
    </row>
    <row r="22" spans="1:19" ht="12.75">
      <c r="A22" s="762">
        <v>17</v>
      </c>
      <c r="B22" s="752" t="s">
        <v>40</v>
      </c>
      <c r="C22" s="753"/>
      <c r="D22" s="754">
        <v>3013</v>
      </c>
      <c r="E22" s="755">
        <v>574</v>
      </c>
      <c r="F22" s="756" t="s">
        <v>41</v>
      </c>
      <c r="G22" s="763">
        <v>1199</v>
      </c>
      <c r="I22" s="758">
        <v>210</v>
      </c>
      <c r="J22" s="759">
        <v>153</v>
      </c>
      <c r="K22" s="759">
        <v>180</v>
      </c>
      <c r="L22" s="759">
        <v>180</v>
      </c>
      <c r="M22" s="759">
        <v>180</v>
      </c>
      <c r="N22" s="759">
        <v>116</v>
      </c>
      <c r="O22" s="760">
        <v>180</v>
      </c>
      <c r="P22" s="740"/>
      <c r="Q22" s="740"/>
      <c r="R22" s="740"/>
      <c r="S22" s="740"/>
    </row>
    <row r="23" spans="1:19" ht="12.75">
      <c r="A23" s="762">
        <v>18</v>
      </c>
      <c r="B23" s="752" t="s">
        <v>42</v>
      </c>
      <c r="C23" s="753"/>
      <c r="D23" s="754">
        <v>3006</v>
      </c>
      <c r="E23" s="755">
        <v>107</v>
      </c>
      <c r="F23" s="756" t="s">
        <v>43</v>
      </c>
      <c r="G23" s="763">
        <v>1194</v>
      </c>
      <c r="I23" s="758">
        <v>193</v>
      </c>
      <c r="J23" s="759">
        <v>178</v>
      </c>
      <c r="K23" s="759">
        <v>180</v>
      </c>
      <c r="L23" s="759">
        <v>180</v>
      </c>
      <c r="M23" s="759">
        <v>136</v>
      </c>
      <c r="N23" s="759">
        <v>180</v>
      </c>
      <c r="O23" s="760">
        <v>147</v>
      </c>
      <c r="P23" s="740"/>
      <c r="Q23" s="740"/>
      <c r="R23" s="740"/>
      <c r="S23" s="740"/>
    </row>
    <row r="24" spans="1:19" ht="12.75">
      <c r="A24" s="762">
        <v>27</v>
      </c>
      <c r="B24" s="752" t="s">
        <v>44</v>
      </c>
      <c r="C24" s="753"/>
      <c r="D24" s="754">
        <v>3017</v>
      </c>
      <c r="E24" s="755">
        <v>698</v>
      </c>
      <c r="F24" s="756" t="s">
        <v>14</v>
      </c>
      <c r="G24" s="763">
        <v>1184</v>
      </c>
      <c r="I24" s="758">
        <v>210</v>
      </c>
      <c r="J24" s="759">
        <v>88</v>
      </c>
      <c r="K24" s="759">
        <v>180</v>
      </c>
      <c r="L24" s="759">
        <v>180</v>
      </c>
      <c r="M24" s="759">
        <v>180</v>
      </c>
      <c r="N24" s="759">
        <v>166</v>
      </c>
      <c r="O24" s="760">
        <v>180</v>
      </c>
      <c r="P24" s="740"/>
      <c r="Q24" s="740"/>
      <c r="R24" s="740"/>
      <c r="S24" s="740"/>
    </row>
    <row r="25" spans="1:19" ht="12.75">
      <c r="A25" s="762">
        <v>19</v>
      </c>
      <c r="B25" s="752" t="s">
        <v>45</v>
      </c>
      <c r="C25" s="753"/>
      <c r="D25" s="754">
        <v>3013</v>
      </c>
      <c r="E25" s="755">
        <v>574</v>
      </c>
      <c r="F25" s="756" t="s">
        <v>41</v>
      </c>
      <c r="G25" s="763">
        <v>1176</v>
      </c>
      <c r="I25" s="758">
        <v>210</v>
      </c>
      <c r="J25" s="759">
        <v>180</v>
      </c>
      <c r="K25" s="759">
        <v>180</v>
      </c>
      <c r="L25" s="759">
        <v>180</v>
      </c>
      <c r="M25" s="759">
        <v>66</v>
      </c>
      <c r="N25" s="759">
        <v>180</v>
      </c>
      <c r="O25" s="760">
        <v>180</v>
      </c>
      <c r="P25" s="740"/>
      <c r="Q25" s="740"/>
      <c r="R25" s="740"/>
      <c r="S25" s="740"/>
    </row>
    <row r="26" spans="1:19" ht="12.75">
      <c r="A26" s="762">
        <v>20</v>
      </c>
      <c r="B26" s="752" t="s">
        <v>46</v>
      </c>
      <c r="C26" s="753"/>
      <c r="D26" s="754">
        <v>3012</v>
      </c>
      <c r="E26" s="755">
        <v>137</v>
      </c>
      <c r="F26" s="756" t="s">
        <v>17</v>
      </c>
      <c r="G26" s="763">
        <v>1171</v>
      </c>
      <c r="I26" s="758">
        <v>198</v>
      </c>
      <c r="J26" s="759">
        <v>180</v>
      </c>
      <c r="K26" s="759">
        <v>180</v>
      </c>
      <c r="L26" s="759">
        <v>85</v>
      </c>
      <c r="M26" s="759">
        <v>180</v>
      </c>
      <c r="N26" s="759">
        <v>180</v>
      </c>
      <c r="O26" s="760">
        <v>168</v>
      </c>
      <c r="P26" s="740"/>
      <c r="Q26" s="740"/>
      <c r="R26" s="740"/>
      <c r="S26" s="740"/>
    </row>
    <row r="27" spans="1:19" ht="12.75">
      <c r="A27" s="762">
        <v>21</v>
      </c>
      <c r="B27" s="752" t="s">
        <v>47</v>
      </c>
      <c r="C27" s="753"/>
      <c r="D27" s="754">
        <v>3019</v>
      </c>
      <c r="E27" s="755">
        <v>77</v>
      </c>
      <c r="F27" s="756" t="s">
        <v>20</v>
      </c>
      <c r="G27" s="763">
        <v>1169</v>
      </c>
      <c r="I27" s="758">
        <v>144</v>
      </c>
      <c r="J27" s="759">
        <v>180</v>
      </c>
      <c r="K27" s="759">
        <v>125</v>
      </c>
      <c r="L27" s="759">
        <v>180</v>
      </c>
      <c r="M27" s="759">
        <v>180</v>
      </c>
      <c r="N27" s="759">
        <v>180</v>
      </c>
      <c r="O27" s="760">
        <v>180</v>
      </c>
      <c r="P27" s="740"/>
      <c r="Q27" s="740"/>
      <c r="R27" s="740"/>
      <c r="S27" s="740"/>
    </row>
    <row r="28" spans="1:19" ht="12.75">
      <c r="A28" s="762">
        <v>22</v>
      </c>
      <c r="B28" s="764" t="s">
        <v>367</v>
      </c>
      <c r="C28" s="753"/>
      <c r="D28" s="754">
        <v>3017</v>
      </c>
      <c r="E28" s="755">
        <v>698</v>
      </c>
      <c r="F28" s="756" t="s">
        <v>14</v>
      </c>
      <c r="G28" s="763">
        <v>1163</v>
      </c>
      <c r="I28" s="758">
        <v>210</v>
      </c>
      <c r="J28" s="759">
        <v>180</v>
      </c>
      <c r="K28" s="759">
        <v>118</v>
      </c>
      <c r="L28" s="759">
        <v>115</v>
      </c>
      <c r="M28" s="759">
        <v>180</v>
      </c>
      <c r="N28" s="759">
        <v>180</v>
      </c>
      <c r="O28" s="760">
        <v>180</v>
      </c>
      <c r="P28" s="740"/>
      <c r="Q28" s="740"/>
      <c r="R28" s="740"/>
      <c r="S28" s="740"/>
    </row>
    <row r="29" spans="1:19" ht="12.75">
      <c r="A29" s="762">
        <v>23</v>
      </c>
      <c r="B29" s="752" t="s">
        <v>48</v>
      </c>
      <c r="C29" s="753"/>
      <c r="D29" s="754">
        <v>3021</v>
      </c>
      <c r="E29" s="755" t="s">
        <v>49</v>
      </c>
      <c r="F29" s="756" t="s">
        <v>50</v>
      </c>
      <c r="G29" s="763">
        <v>1162</v>
      </c>
      <c r="I29" s="758">
        <v>210</v>
      </c>
      <c r="J29" s="759">
        <v>112</v>
      </c>
      <c r="K29" s="759">
        <v>180</v>
      </c>
      <c r="L29" s="759">
        <v>120</v>
      </c>
      <c r="M29" s="759">
        <v>180</v>
      </c>
      <c r="N29" s="759">
        <v>180</v>
      </c>
      <c r="O29" s="760">
        <v>180</v>
      </c>
      <c r="P29" s="740"/>
      <c r="Q29" s="740"/>
      <c r="R29" s="740"/>
      <c r="S29" s="740"/>
    </row>
    <row r="30" spans="1:19" ht="12.75">
      <c r="A30" s="762">
        <v>24</v>
      </c>
      <c r="B30" s="752" t="s">
        <v>51</v>
      </c>
      <c r="C30" s="753"/>
      <c r="D30" s="754">
        <v>3022</v>
      </c>
      <c r="E30" s="755">
        <v>612</v>
      </c>
      <c r="F30" s="756" t="s">
        <v>27</v>
      </c>
      <c r="G30" s="763">
        <v>1160</v>
      </c>
      <c r="I30" s="758">
        <v>187</v>
      </c>
      <c r="J30" s="759">
        <v>180</v>
      </c>
      <c r="K30" s="759">
        <v>180</v>
      </c>
      <c r="L30" s="759">
        <v>180</v>
      </c>
      <c r="M30" s="759">
        <v>73</v>
      </c>
      <c r="N30" s="759">
        <v>180</v>
      </c>
      <c r="O30" s="760">
        <v>180</v>
      </c>
      <c r="P30" s="740"/>
      <c r="Q30" s="740"/>
      <c r="R30" s="740"/>
      <c r="S30" s="740"/>
    </row>
    <row r="31" spans="1:19" ht="12.75">
      <c r="A31" s="762">
        <v>25</v>
      </c>
      <c r="B31" s="764" t="s">
        <v>52</v>
      </c>
      <c r="C31" s="753"/>
      <c r="D31" s="765">
        <v>3015</v>
      </c>
      <c r="E31" s="755">
        <v>90</v>
      </c>
      <c r="F31" s="756" t="s">
        <v>23</v>
      </c>
      <c r="G31" s="763">
        <v>1146</v>
      </c>
      <c r="I31" s="758">
        <v>158</v>
      </c>
      <c r="J31" s="759">
        <v>180</v>
      </c>
      <c r="K31" s="759">
        <v>180</v>
      </c>
      <c r="L31" s="759">
        <v>180</v>
      </c>
      <c r="M31" s="759">
        <v>180</v>
      </c>
      <c r="N31" s="759">
        <v>88</v>
      </c>
      <c r="O31" s="760">
        <v>180</v>
      </c>
      <c r="P31" s="740"/>
      <c r="Q31" s="740"/>
      <c r="R31" s="740"/>
      <c r="S31" s="740"/>
    </row>
    <row r="32" spans="1:19" ht="12.75">
      <c r="A32" s="762">
        <v>26</v>
      </c>
      <c r="B32" s="752" t="s">
        <v>53</v>
      </c>
      <c r="C32" s="753"/>
      <c r="D32" s="754">
        <v>3022</v>
      </c>
      <c r="E32" s="755" t="s">
        <v>54</v>
      </c>
      <c r="F32" s="756" t="s">
        <v>27</v>
      </c>
      <c r="G32" s="763">
        <v>1145</v>
      </c>
      <c r="I32" s="758">
        <v>210</v>
      </c>
      <c r="J32" s="759">
        <v>180</v>
      </c>
      <c r="K32" s="759">
        <v>180</v>
      </c>
      <c r="L32" s="759">
        <v>180</v>
      </c>
      <c r="M32" s="759">
        <v>91</v>
      </c>
      <c r="N32" s="759">
        <v>124</v>
      </c>
      <c r="O32" s="760">
        <v>180</v>
      </c>
      <c r="P32" s="740"/>
      <c r="Q32" s="740"/>
      <c r="R32" s="740"/>
      <c r="S32" s="740"/>
    </row>
    <row r="33" spans="1:19" ht="12.75">
      <c r="A33" s="762">
        <v>28</v>
      </c>
      <c r="B33" s="752" t="s">
        <v>55</v>
      </c>
      <c r="C33" s="753"/>
      <c r="D33" s="754">
        <v>3014</v>
      </c>
      <c r="E33" s="755">
        <v>622</v>
      </c>
      <c r="F33" s="756" t="s">
        <v>56</v>
      </c>
      <c r="G33" s="763">
        <v>1129</v>
      </c>
      <c r="I33" s="758">
        <v>210</v>
      </c>
      <c r="J33" s="759">
        <v>68</v>
      </c>
      <c r="K33" s="759">
        <v>180</v>
      </c>
      <c r="L33" s="759">
        <v>152</v>
      </c>
      <c r="M33" s="759">
        <v>180</v>
      </c>
      <c r="N33" s="759">
        <v>159</v>
      </c>
      <c r="O33" s="760">
        <v>180</v>
      </c>
      <c r="P33" s="740"/>
      <c r="Q33" s="740"/>
      <c r="R33" s="740"/>
      <c r="S33" s="740"/>
    </row>
    <row r="34" spans="1:19" ht="12.75">
      <c r="A34" s="762">
        <v>29</v>
      </c>
      <c r="B34" s="764" t="s">
        <v>57</v>
      </c>
      <c r="C34" s="753"/>
      <c r="D34" s="754">
        <v>3019</v>
      </c>
      <c r="E34" s="754">
        <v>48</v>
      </c>
      <c r="F34" s="756" t="s">
        <v>9</v>
      </c>
      <c r="G34" s="763">
        <v>1121</v>
      </c>
      <c r="I34" s="758">
        <v>173</v>
      </c>
      <c r="J34" s="759">
        <v>180</v>
      </c>
      <c r="K34" s="759">
        <v>180</v>
      </c>
      <c r="L34" s="759">
        <v>180</v>
      </c>
      <c r="M34" s="759">
        <v>180</v>
      </c>
      <c r="N34" s="759">
        <v>48</v>
      </c>
      <c r="O34" s="760">
        <v>180</v>
      </c>
      <c r="P34" s="740"/>
      <c r="Q34" s="740"/>
      <c r="R34" s="740"/>
      <c r="S34" s="740"/>
    </row>
    <row r="35" spans="1:19" ht="12.75">
      <c r="A35" s="762">
        <v>30</v>
      </c>
      <c r="B35" s="752" t="s">
        <v>58</v>
      </c>
      <c r="C35" s="753"/>
      <c r="D35" s="754">
        <v>3019</v>
      </c>
      <c r="E35" s="755">
        <v>48</v>
      </c>
      <c r="F35" s="756" t="s">
        <v>9</v>
      </c>
      <c r="G35" s="763">
        <v>1119</v>
      </c>
      <c r="I35" s="758">
        <v>199</v>
      </c>
      <c r="J35" s="759">
        <v>180</v>
      </c>
      <c r="K35" s="759">
        <v>180</v>
      </c>
      <c r="L35" s="759">
        <v>180</v>
      </c>
      <c r="M35" s="759">
        <v>141</v>
      </c>
      <c r="N35" s="759">
        <v>135</v>
      </c>
      <c r="O35" s="760">
        <v>104</v>
      </c>
      <c r="P35" s="740"/>
      <c r="Q35" s="740"/>
      <c r="R35" s="740"/>
      <c r="S35" s="740"/>
    </row>
    <row r="36" spans="1:19" ht="12.75">
      <c r="A36" s="762">
        <v>31</v>
      </c>
      <c r="B36" s="752" t="s">
        <v>59</v>
      </c>
      <c r="C36" s="753"/>
      <c r="D36" s="754">
        <v>3017</v>
      </c>
      <c r="E36" s="755">
        <v>698</v>
      </c>
      <c r="F36" s="756" t="s">
        <v>14</v>
      </c>
      <c r="G36" s="763">
        <v>1116</v>
      </c>
      <c r="I36" s="758">
        <v>104</v>
      </c>
      <c r="J36" s="759">
        <v>180</v>
      </c>
      <c r="K36" s="759">
        <v>149</v>
      </c>
      <c r="L36" s="759">
        <v>180</v>
      </c>
      <c r="M36" s="759">
        <v>143</v>
      </c>
      <c r="N36" s="759">
        <v>180</v>
      </c>
      <c r="O36" s="760">
        <v>180</v>
      </c>
      <c r="P36" s="740"/>
      <c r="Q36" s="740"/>
      <c r="R36" s="740"/>
      <c r="S36" s="740"/>
    </row>
    <row r="37" spans="1:19" ht="12.75">
      <c r="A37" s="762">
        <v>32</v>
      </c>
      <c r="B37" s="752" t="s">
        <v>60</v>
      </c>
      <c r="C37" s="753"/>
      <c r="D37" s="754">
        <v>3014</v>
      </c>
      <c r="E37" s="755" t="s">
        <v>61</v>
      </c>
      <c r="F37" s="756" t="s">
        <v>62</v>
      </c>
      <c r="G37" s="763">
        <v>1103</v>
      </c>
      <c r="I37" s="758">
        <v>206</v>
      </c>
      <c r="J37" s="759">
        <v>69</v>
      </c>
      <c r="K37" s="759">
        <v>108</v>
      </c>
      <c r="L37" s="759">
        <v>180</v>
      </c>
      <c r="M37" s="759">
        <v>180</v>
      </c>
      <c r="N37" s="759">
        <v>180</v>
      </c>
      <c r="O37" s="760">
        <v>180</v>
      </c>
      <c r="P37" s="740"/>
      <c r="Q37" s="740"/>
      <c r="R37" s="740"/>
      <c r="S37" s="740"/>
    </row>
    <row r="38" spans="1:19" ht="12.75">
      <c r="A38" s="762">
        <v>32</v>
      </c>
      <c r="B38" s="752" t="s">
        <v>63</v>
      </c>
      <c r="C38" s="753"/>
      <c r="D38" s="754">
        <v>3022</v>
      </c>
      <c r="E38" s="755">
        <v>612</v>
      </c>
      <c r="F38" s="756" t="s">
        <v>27</v>
      </c>
      <c r="G38" s="763">
        <v>1103</v>
      </c>
      <c r="I38" s="758">
        <v>118</v>
      </c>
      <c r="J38" s="759">
        <v>180</v>
      </c>
      <c r="K38" s="759">
        <v>180</v>
      </c>
      <c r="L38" s="759">
        <v>180</v>
      </c>
      <c r="M38" s="759">
        <v>85</v>
      </c>
      <c r="N38" s="759">
        <v>180</v>
      </c>
      <c r="O38" s="760">
        <v>180</v>
      </c>
      <c r="P38" s="740"/>
      <c r="Q38" s="740"/>
      <c r="R38" s="740"/>
      <c r="S38" s="740"/>
    </row>
    <row r="39" spans="1:19" ht="12.75">
      <c r="A39" s="762">
        <v>34</v>
      </c>
      <c r="B39" s="752" t="s">
        <v>64</v>
      </c>
      <c r="C39" s="753"/>
      <c r="D39" s="754">
        <v>3013</v>
      </c>
      <c r="E39" s="755">
        <v>533</v>
      </c>
      <c r="F39" s="756" t="s">
        <v>65</v>
      </c>
      <c r="G39" s="763">
        <v>1077</v>
      </c>
      <c r="I39" s="758">
        <v>138</v>
      </c>
      <c r="J39" s="759">
        <v>100</v>
      </c>
      <c r="K39" s="759">
        <v>180</v>
      </c>
      <c r="L39" s="759">
        <v>180</v>
      </c>
      <c r="M39" s="759">
        <v>119</v>
      </c>
      <c r="N39" s="759">
        <v>180</v>
      </c>
      <c r="O39" s="760">
        <v>180</v>
      </c>
      <c r="P39" s="740"/>
      <c r="Q39" s="740"/>
      <c r="R39" s="740"/>
      <c r="S39" s="740"/>
    </row>
    <row r="40" spans="1:19" ht="12.75">
      <c r="A40" s="762">
        <v>35</v>
      </c>
      <c r="B40" s="752" t="s">
        <v>66</v>
      </c>
      <c r="C40" s="753"/>
      <c r="D40" s="754">
        <v>3002</v>
      </c>
      <c r="E40" s="755">
        <v>333</v>
      </c>
      <c r="F40" s="756" t="s">
        <v>67</v>
      </c>
      <c r="G40" s="763">
        <v>1069</v>
      </c>
      <c r="I40" s="758">
        <v>210</v>
      </c>
      <c r="J40" s="759">
        <v>144</v>
      </c>
      <c r="K40" s="759">
        <v>133</v>
      </c>
      <c r="L40" s="759">
        <v>180</v>
      </c>
      <c r="M40" s="759">
        <v>110</v>
      </c>
      <c r="N40" s="759">
        <v>180</v>
      </c>
      <c r="O40" s="760">
        <v>112</v>
      </c>
      <c r="P40" s="740"/>
      <c r="Q40" s="740"/>
      <c r="R40" s="740"/>
      <c r="S40" s="740"/>
    </row>
    <row r="41" spans="1:19" ht="12.75">
      <c r="A41" s="762">
        <v>36</v>
      </c>
      <c r="B41" s="752" t="s">
        <v>68</v>
      </c>
      <c r="C41" s="753"/>
      <c r="D41" s="754">
        <v>3002</v>
      </c>
      <c r="E41" s="755">
        <v>333</v>
      </c>
      <c r="F41" s="756" t="s">
        <v>67</v>
      </c>
      <c r="G41" s="763">
        <v>1062</v>
      </c>
      <c r="I41" s="758">
        <v>65</v>
      </c>
      <c r="J41" s="759">
        <v>97</v>
      </c>
      <c r="K41" s="759">
        <v>180</v>
      </c>
      <c r="L41" s="759">
        <v>180</v>
      </c>
      <c r="M41" s="759">
        <v>180</v>
      </c>
      <c r="N41" s="759">
        <v>180</v>
      </c>
      <c r="O41" s="760">
        <v>180</v>
      </c>
      <c r="P41" s="740"/>
      <c r="Q41" s="740"/>
      <c r="R41" s="740"/>
      <c r="S41" s="740"/>
    </row>
    <row r="42" spans="1:19" ht="12.75">
      <c r="A42" s="762">
        <v>36</v>
      </c>
      <c r="B42" s="752" t="s">
        <v>69</v>
      </c>
      <c r="C42" s="753"/>
      <c r="D42" s="754">
        <v>3015</v>
      </c>
      <c r="E42" s="755">
        <v>90</v>
      </c>
      <c r="F42" s="756" t="s">
        <v>23</v>
      </c>
      <c r="G42" s="763">
        <v>1062</v>
      </c>
      <c r="I42" s="758">
        <v>162</v>
      </c>
      <c r="J42" s="759">
        <v>0</v>
      </c>
      <c r="K42" s="759">
        <v>180</v>
      </c>
      <c r="L42" s="759">
        <v>180</v>
      </c>
      <c r="M42" s="759">
        <v>180</v>
      </c>
      <c r="N42" s="759">
        <v>180</v>
      </c>
      <c r="O42" s="760">
        <v>180</v>
      </c>
      <c r="P42" s="766"/>
      <c r="Q42" s="740"/>
      <c r="R42" s="740"/>
      <c r="S42" s="740"/>
    </row>
    <row r="43" spans="1:19" ht="12.75">
      <c r="A43" s="762">
        <v>38</v>
      </c>
      <c r="B43" s="752" t="s">
        <v>70</v>
      </c>
      <c r="C43" s="753"/>
      <c r="D43" s="754">
        <v>3006</v>
      </c>
      <c r="E43" s="755">
        <v>102</v>
      </c>
      <c r="F43" s="756" t="s">
        <v>1778</v>
      </c>
      <c r="G43" s="763">
        <v>1050</v>
      </c>
      <c r="I43" s="758">
        <v>152</v>
      </c>
      <c r="J43" s="759">
        <v>165</v>
      </c>
      <c r="K43" s="759">
        <v>139</v>
      </c>
      <c r="L43" s="759">
        <v>180</v>
      </c>
      <c r="M43" s="759">
        <v>180</v>
      </c>
      <c r="N43" s="759">
        <v>180</v>
      </c>
      <c r="O43" s="760">
        <v>54</v>
      </c>
      <c r="P43" s="740"/>
      <c r="Q43" s="740"/>
      <c r="R43" s="740"/>
      <c r="S43" s="740"/>
    </row>
    <row r="44" spans="1:19" ht="12.75">
      <c r="A44" s="762">
        <v>39</v>
      </c>
      <c r="B44" s="767" t="s">
        <v>71</v>
      </c>
      <c r="C44" s="768"/>
      <c r="D44" s="765">
        <v>3015</v>
      </c>
      <c r="E44" s="755">
        <v>90</v>
      </c>
      <c r="F44" s="756" t="s">
        <v>23</v>
      </c>
      <c r="G44" s="763">
        <v>1021</v>
      </c>
      <c r="I44" s="758">
        <v>210</v>
      </c>
      <c r="J44" s="759">
        <v>134</v>
      </c>
      <c r="K44" s="759">
        <v>180</v>
      </c>
      <c r="L44" s="759">
        <v>180</v>
      </c>
      <c r="M44" s="759">
        <v>114</v>
      </c>
      <c r="N44" s="759">
        <v>23</v>
      </c>
      <c r="O44" s="760">
        <v>180</v>
      </c>
      <c r="P44" s="740"/>
      <c r="Q44" s="740"/>
      <c r="R44" s="740"/>
      <c r="S44" s="740"/>
    </row>
    <row r="45" spans="1:19" ht="12.75">
      <c r="A45" s="762">
        <v>40</v>
      </c>
      <c r="B45" s="752" t="s">
        <v>416</v>
      </c>
      <c r="C45" s="753"/>
      <c r="D45" s="754">
        <v>3006</v>
      </c>
      <c r="E45" s="755">
        <v>102</v>
      </c>
      <c r="F45" s="756" t="s">
        <v>1778</v>
      </c>
      <c r="G45" s="763">
        <v>1018</v>
      </c>
      <c r="I45" s="758">
        <v>148</v>
      </c>
      <c r="J45" s="759">
        <v>180</v>
      </c>
      <c r="K45" s="759">
        <v>180</v>
      </c>
      <c r="L45" s="759">
        <v>80</v>
      </c>
      <c r="M45" s="759">
        <v>180</v>
      </c>
      <c r="N45" s="759">
        <v>70</v>
      </c>
      <c r="O45" s="760">
        <v>180</v>
      </c>
      <c r="P45" s="740"/>
      <c r="Q45" s="740"/>
      <c r="R45" s="740"/>
      <c r="S45" s="769"/>
    </row>
    <row r="46" spans="1:19" ht="12.75">
      <c r="A46" s="762">
        <v>41</v>
      </c>
      <c r="B46" s="752" t="s">
        <v>72</v>
      </c>
      <c r="C46" s="753"/>
      <c r="D46" s="754">
        <v>3022</v>
      </c>
      <c r="E46" s="755">
        <v>68</v>
      </c>
      <c r="F46" s="756" t="s">
        <v>1797</v>
      </c>
      <c r="G46" s="763">
        <v>1016</v>
      </c>
      <c r="I46" s="758">
        <v>210</v>
      </c>
      <c r="J46" s="759">
        <v>180</v>
      </c>
      <c r="K46" s="759">
        <v>180</v>
      </c>
      <c r="L46" s="759">
        <v>134</v>
      </c>
      <c r="M46" s="759">
        <v>180</v>
      </c>
      <c r="N46" s="759">
        <v>67</v>
      </c>
      <c r="O46" s="760">
        <v>65</v>
      </c>
      <c r="P46" s="740"/>
      <c r="Q46" s="740"/>
      <c r="R46" s="740"/>
      <c r="S46" s="740"/>
    </row>
    <row r="47" spans="1:19" ht="12.75">
      <c r="A47" s="762">
        <v>42</v>
      </c>
      <c r="B47" s="752" t="s">
        <v>73</v>
      </c>
      <c r="C47" s="753"/>
      <c r="D47" s="754">
        <v>3019</v>
      </c>
      <c r="E47" s="755">
        <v>48</v>
      </c>
      <c r="F47" s="756" t="s">
        <v>9</v>
      </c>
      <c r="G47" s="763">
        <v>1011</v>
      </c>
      <c r="I47" s="758">
        <v>144</v>
      </c>
      <c r="J47" s="759">
        <v>66</v>
      </c>
      <c r="K47" s="759">
        <v>81</v>
      </c>
      <c r="L47" s="759">
        <v>180</v>
      </c>
      <c r="M47" s="759">
        <v>180</v>
      </c>
      <c r="N47" s="759">
        <v>180</v>
      </c>
      <c r="O47" s="760">
        <v>180</v>
      </c>
      <c r="P47" s="740"/>
      <c r="Q47" s="740"/>
      <c r="R47" s="740"/>
      <c r="S47" s="740"/>
    </row>
    <row r="48" spans="1:19" ht="12.75">
      <c r="A48" s="762">
        <v>43</v>
      </c>
      <c r="B48" s="752" t="s">
        <v>74</v>
      </c>
      <c r="C48" s="753"/>
      <c r="D48" s="754">
        <v>3006</v>
      </c>
      <c r="E48" s="755">
        <v>107</v>
      </c>
      <c r="F48" s="756" t="s">
        <v>43</v>
      </c>
      <c r="G48" s="763">
        <v>1005</v>
      </c>
      <c r="I48" s="758">
        <v>176</v>
      </c>
      <c r="J48" s="759">
        <v>149</v>
      </c>
      <c r="K48" s="759">
        <v>88</v>
      </c>
      <c r="L48" s="759">
        <v>88</v>
      </c>
      <c r="M48" s="759">
        <v>180</v>
      </c>
      <c r="N48" s="759">
        <v>144</v>
      </c>
      <c r="O48" s="760">
        <v>180</v>
      </c>
      <c r="P48" s="740"/>
      <c r="Q48" s="740"/>
      <c r="R48" s="740"/>
      <c r="S48" s="740"/>
    </row>
    <row r="49" spans="1:19" ht="12.75">
      <c r="A49" s="762">
        <v>44</v>
      </c>
      <c r="B49" s="752" t="s">
        <v>75</v>
      </c>
      <c r="C49" s="753"/>
      <c r="D49" s="754">
        <v>3002</v>
      </c>
      <c r="E49" s="755" t="s">
        <v>76</v>
      </c>
      <c r="F49" s="756" t="s">
        <v>67</v>
      </c>
      <c r="G49" s="763">
        <v>965</v>
      </c>
      <c r="I49" s="758">
        <v>100</v>
      </c>
      <c r="J49" s="759">
        <v>180</v>
      </c>
      <c r="K49" s="759">
        <v>180</v>
      </c>
      <c r="L49" s="759">
        <v>180</v>
      </c>
      <c r="M49" s="759">
        <v>180</v>
      </c>
      <c r="N49" s="759">
        <v>105</v>
      </c>
      <c r="O49" s="760">
        <v>40</v>
      </c>
      <c r="P49" s="740"/>
      <c r="Q49" s="740"/>
      <c r="R49" s="740"/>
      <c r="S49" s="740"/>
    </row>
    <row r="50" spans="1:19" ht="12.75">
      <c r="A50" s="762">
        <v>45</v>
      </c>
      <c r="B50" s="752" t="s">
        <v>77</v>
      </c>
      <c r="C50" s="753"/>
      <c r="D50" s="754">
        <v>3017</v>
      </c>
      <c r="E50" s="755">
        <v>698</v>
      </c>
      <c r="F50" s="756" t="s">
        <v>14</v>
      </c>
      <c r="G50" s="763">
        <v>944</v>
      </c>
      <c r="I50" s="758">
        <v>134</v>
      </c>
      <c r="J50" s="759">
        <v>180</v>
      </c>
      <c r="K50" s="759">
        <v>180</v>
      </c>
      <c r="L50" s="759">
        <v>52</v>
      </c>
      <c r="M50" s="759">
        <v>180</v>
      </c>
      <c r="N50" s="759">
        <v>94</v>
      </c>
      <c r="O50" s="760">
        <v>124</v>
      </c>
      <c r="P50" s="740"/>
      <c r="Q50" s="740"/>
      <c r="R50" s="740"/>
      <c r="S50" s="740"/>
    </row>
    <row r="51" spans="1:19" ht="12.75">
      <c r="A51" s="762">
        <v>46</v>
      </c>
      <c r="B51" s="752" t="s">
        <v>78</v>
      </c>
      <c r="C51" s="753"/>
      <c r="D51" s="754">
        <v>3017</v>
      </c>
      <c r="E51" s="755">
        <v>698</v>
      </c>
      <c r="F51" s="756" t="s">
        <v>14</v>
      </c>
      <c r="G51" s="763">
        <v>942</v>
      </c>
      <c r="I51" s="758">
        <v>206</v>
      </c>
      <c r="J51" s="759">
        <v>180</v>
      </c>
      <c r="K51" s="759">
        <v>180</v>
      </c>
      <c r="L51" s="759">
        <v>80</v>
      </c>
      <c r="M51" s="759">
        <v>68</v>
      </c>
      <c r="N51" s="759">
        <v>94</v>
      </c>
      <c r="O51" s="760">
        <v>134</v>
      </c>
      <c r="P51" s="740"/>
      <c r="Q51" s="740"/>
      <c r="R51" s="740"/>
      <c r="S51" s="740"/>
    </row>
    <row r="52" spans="1:19" ht="12.75">
      <c r="A52" s="762">
        <v>47</v>
      </c>
      <c r="B52" s="752" t="s">
        <v>79</v>
      </c>
      <c r="C52" s="753"/>
      <c r="D52" s="754">
        <v>3019</v>
      </c>
      <c r="E52" s="755" t="s">
        <v>80</v>
      </c>
      <c r="F52" s="756" t="s">
        <v>81</v>
      </c>
      <c r="G52" s="763">
        <v>917</v>
      </c>
      <c r="I52" s="758">
        <v>102</v>
      </c>
      <c r="J52" s="759">
        <v>135</v>
      </c>
      <c r="K52" s="759">
        <v>180</v>
      </c>
      <c r="L52" s="759">
        <v>80</v>
      </c>
      <c r="M52" s="759">
        <v>180</v>
      </c>
      <c r="N52" s="759">
        <v>159</v>
      </c>
      <c r="O52" s="760">
        <v>81</v>
      </c>
      <c r="P52" s="740"/>
      <c r="Q52" s="740"/>
      <c r="R52" s="740"/>
      <c r="S52" s="740"/>
    </row>
    <row r="53" spans="1:19" ht="12.75">
      <c r="A53" s="762">
        <v>48</v>
      </c>
      <c r="B53" s="752" t="s">
        <v>82</v>
      </c>
      <c r="C53" s="753"/>
      <c r="D53" s="754">
        <v>3017</v>
      </c>
      <c r="E53" s="755">
        <v>698</v>
      </c>
      <c r="F53" s="756" t="s">
        <v>14</v>
      </c>
      <c r="G53" s="763">
        <v>905</v>
      </c>
      <c r="I53" s="758">
        <v>132</v>
      </c>
      <c r="J53" s="759">
        <v>74</v>
      </c>
      <c r="K53" s="759">
        <v>180</v>
      </c>
      <c r="L53" s="759">
        <v>180</v>
      </c>
      <c r="M53" s="759">
        <v>95</v>
      </c>
      <c r="N53" s="759">
        <v>180</v>
      </c>
      <c r="O53" s="760">
        <v>64</v>
      </c>
      <c r="P53" s="740"/>
      <c r="Q53" s="740"/>
      <c r="R53" s="740"/>
      <c r="S53" s="740"/>
    </row>
    <row r="54" spans="1:19" ht="12.75">
      <c r="A54" s="762">
        <v>49</v>
      </c>
      <c r="B54" s="752" t="s">
        <v>486</v>
      </c>
      <c r="C54" s="753"/>
      <c r="D54" s="754">
        <v>3017</v>
      </c>
      <c r="E54" s="755">
        <v>698</v>
      </c>
      <c r="F54" s="756" t="s">
        <v>14</v>
      </c>
      <c r="G54" s="763">
        <v>881</v>
      </c>
      <c r="I54" s="758">
        <v>129</v>
      </c>
      <c r="J54" s="759">
        <v>180</v>
      </c>
      <c r="K54" s="759">
        <v>106</v>
      </c>
      <c r="L54" s="759">
        <v>94</v>
      </c>
      <c r="M54" s="759">
        <v>142</v>
      </c>
      <c r="N54" s="759">
        <v>180</v>
      </c>
      <c r="O54" s="760">
        <v>50</v>
      </c>
      <c r="P54" s="740"/>
      <c r="Q54" s="740"/>
      <c r="R54" s="740"/>
      <c r="S54" s="740"/>
    </row>
    <row r="55" spans="1:19" ht="12.75">
      <c r="A55" s="762">
        <v>50</v>
      </c>
      <c r="B55" s="752" t="s">
        <v>83</v>
      </c>
      <c r="C55" s="753"/>
      <c r="D55" s="754">
        <v>3019</v>
      </c>
      <c r="E55" s="755">
        <v>48</v>
      </c>
      <c r="F55" s="756" t="s">
        <v>9</v>
      </c>
      <c r="G55" s="763">
        <v>864</v>
      </c>
      <c r="I55" s="758">
        <v>210</v>
      </c>
      <c r="J55" s="759">
        <v>132</v>
      </c>
      <c r="K55" s="759">
        <v>138</v>
      </c>
      <c r="L55" s="759">
        <v>70</v>
      </c>
      <c r="M55" s="759">
        <v>180</v>
      </c>
      <c r="N55" s="759">
        <v>87</v>
      </c>
      <c r="O55" s="760">
        <v>47</v>
      </c>
      <c r="P55" s="740"/>
      <c r="Q55" s="740"/>
      <c r="R55" s="740"/>
      <c r="S55" s="740"/>
    </row>
    <row r="56" spans="1:19" ht="12.75">
      <c r="A56" s="762">
        <v>51</v>
      </c>
      <c r="B56" s="752" t="s">
        <v>370</v>
      </c>
      <c r="C56" s="753"/>
      <c r="D56" s="754">
        <v>3017</v>
      </c>
      <c r="E56" s="755" t="s">
        <v>84</v>
      </c>
      <c r="F56" s="756" t="s">
        <v>14</v>
      </c>
      <c r="G56" s="763">
        <v>863</v>
      </c>
      <c r="I56" s="758">
        <v>210</v>
      </c>
      <c r="J56" s="759">
        <v>83</v>
      </c>
      <c r="K56" s="759">
        <v>86</v>
      </c>
      <c r="L56" s="759">
        <v>180</v>
      </c>
      <c r="M56" s="759">
        <v>90</v>
      </c>
      <c r="N56" s="759">
        <v>46</v>
      </c>
      <c r="O56" s="760">
        <v>168</v>
      </c>
      <c r="P56" s="740"/>
      <c r="Q56" s="740"/>
      <c r="R56" s="740"/>
      <c r="S56" s="740"/>
    </row>
    <row r="57" spans="1:19" ht="12.75">
      <c r="A57" s="762">
        <v>52</v>
      </c>
      <c r="B57" s="752" t="s">
        <v>85</v>
      </c>
      <c r="C57" s="753"/>
      <c r="D57" s="754">
        <v>3013</v>
      </c>
      <c r="E57" s="755" t="s">
        <v>86</v>
      </c>
      <c r="F57" s="756" t="s">
        <v>41</v>
      </c>
      <c r="G57" s="763">
        <v>823</v>
      </c>
      <c r="I57" s="758">
        <v>68</v>
      </c>
      <c r="J57" s="759">
        <v>112</v>
      </c>
      <c r="K57" s="759">
        <v>180</v>
      </c>
      <c r="L57" s="759">
        <v>180</v>
      </c>
      <c r="M57" s="759">
        <v>41</v>
      </c>
      <c r="N57" s="759">
        <v>62</v>
      </c>
      <c r="O57" s="760">
        <v>180</v>
      </c>
      <c r="P57" s="740"/>
      <c r="Q57" s="740"/>
      <c r="R57" s="740"/>
      <c r="S57" s="740"/>
    </row>
    <row r="58" spans="1:19" ht="12.75">
      <c r="A58" s="762">
        <v>54</v>
      </c>
      <c r="B58" s="752" t="s">
        <v>87</v>
      </c>
      <c r="C58" s="753"/>
      <c r="D58" s="754">
        <v>3005</v>
      </c>
      <c r="E58" s="755">
        <v>448</v>
      </c>
      <c r="F58" s="756" t="s">
        <v>38</v>
      </c>
      <c r="G58" s="763">
        <v>781</v>
      </c>
      <c r="I58" s="758">
        <v>103</v>
      </c>
      <c r="J58" s="759"/>
      <c r="K58" s="759">
        <v>51</v>
      </c>
      <c r="L58" s="759">
        <v>87</v>
      </c>
      <c r="M58" s="759">
        <v>180</v>
      </c>
      <c r="N58" s="759">
        <v>180</v>
      </c>
      <c r="O58" s="760">
        <v>180</v>
      </c>
      <c r="P58" s="740"/>
      <c r="Q58" s="740"/>
      <c r="R58" s="740"/>
      <c r="S58" s="740"/>
    </row>
    <row r="59" spans="1:19" ht="12.75">
      <c r="A59" s="762">
        <v>53</v>
      </c>
      <c r="B59" s="752" t="s">
        <v>88</v>
      </c>
      <c r="C59" s="753"/>
      <c r="D59" s="754">
        <v>3017</v>
      </c>
      <c r="E59" s="755">
        <v>698</v>
      </c>
      <c r="F59" s="756" t="s">
        <v>14</v>
      </c>
      <c r="G59" s="763">
        <v>757</v>
      </c>
      <c r="I59" s="758">
        <v>105</v>
      </c>
      <c r="J59" s="759">
        <v>60</v>
      </c>
      <c r="K59" s="759">
        <v>60</v>
      </c>
      <c r="L59" s="759">
        <v>180</v>
      </c>
      <c r="M59" s="759">
        <v>57</v>
      </c>
      <c r="N59" s="759">
        <v>115</v>
      </c>
      <c r="O59" s="760">
        <v>180</v>
      </c>
      <c r="P59" s="740"/>
      <c r="Q59" s="740"/>
      <c r="R59" s="740"/>
      <c r="S59" s="770"/>
    </row>
    <row r="60" spans="1:19" ht="12.75">
      <c r="A60" s="762">
        <v>55</v>
      </c>
      <c r="B60" s="752" t="s">
        <v>89</v>
      </c>
      <c r="C60" s="753"/>
      <c r="D60" s="754">
        <v>3017</v>
      </c>
      <c r="E60" s="755">
        <v>698</v>
      </c>
      <c r="F60" s="756" t="s">
        <v>14</v>
      </c>
      <c r="G60" s="763">
        <v>753</v>
      </c>
      <c r="I60" s="758">
        <v>56</v>
      </c>
      <c r="J60" s="759"/>
      <c r="K60" s="759">
        <v>87</v>
      </c>
      <c r="L60" s="759">
        <v>180</v>
      </c>
      <c r="M60" s="759">
        <v>82</v>
      </c>
      <c r="N60" s="759">
        <v>180</v>
      </c>
      <c r="O60" s="760">
        <v>168</v>
      </c>
      <c r="P60" s="740"/>
      <c r="Q60" s="740"/>
      <c r="R60" s="740"/>
      <c r="S60" s="740"/>
    </row>
    <row r="61" spans="1:19" ht="12.75">
      <c r="A61" s="762">
        <v>56</v>
      </c>
      <c r="B61" s="752" t="s">
        <v>90</v>
      </c>
      <c r="C61" s="753"/>
      <c r="D61" s="754">
        <v>3019</v>
      </c>
      <c r="E61" s="755" t="s">
        <v>33</v>
      </c>
      <c r="F61" s="756" t="s">
        <v>34</v>
      </c>
      <c r="G61" s="763">
        <v>744</v>
      </c>
      <c r="I61" s="758">
        <v>150</v>
      </c>
      <c r="J61" s="759">
        <v>47</v>
      </c>
      <c r="K61" s="759">
        <v>98</v>
      </c>
      <c r="L61" s="759">
        <v>89</v>
      </c>
      <c r="M61" s="759">
        <v>180</v>
      </c>
      <c r="N61" s="759">
        <v>180</v>
      </c>
      <c r="O61" s="760">
        <v>0</v>
      </c>
      <c r="P61" s="740"/>
      <c r="Q61" s="740"/>
      <c r="R61" s="740"/>
      <c r="S61" s="740"/>
    </row>
    <row r="62" spans="1:19" ht="12.75">
      <c r="A62" s="762">
        <v>57</v>
      </c>
      <c r="B62" s="752" t="s">
        <v>91</v>
      </c>
      <c r="C62" s="753"/>
      <c r="D62" s="754">
        <v>3012</v>
      </c>
      <c r="E62" s="755" t="s">
        <v>92</v>
      </c>
      <c r="F62" s="756" t="s">
        <v>17</v>
      </c>
      <c r="G62" s="763">
        <v>713</v>
      </c>
      <c r="I62" s="758">
        <v>111</v>
      </c>
      <c r="J62" s="759">
        <v>140</v>
      </c>
      <c r="K62" s="759">
        <v>72</v>
      </c>
      <c r="L62" s="759">
        <v>76</v>
      </c>
      <c r="M62" s="759">
        <v>86</v>
      </c>
      <c r="N62" s="759">
        <v>48</v>
      </c>
      <c r="O62" s="760">
        <v>180</v>
      </c>
      <c r="P62" s="766"/>
      <c r="Q62" s="766"/>
      <c r="R62" s="740"/>
      <c r="S62" s="740"/>
    </row>
    <row r="63" spans="1:19" ht="13.5" thickBot="1">
      <c r="A63" s="771">
        <v>58</v>
      </c>
      <c r="B63" s="772" t="s">
        <v>93</v>
      </c>
      <c r="C63" s="773"/>
      <c r="D63" s="774">
        <v>3005</v>
      </c>
      <c r="E63" s="775">
        <v>448</v>
      </c>
      <c r="F63" s="776" t="s">
        <v>38</v>
      </c>
      <c r="G63" s="777">
        <v>596</v>
      </c>
      <c r="I63" s="778">
        <v>210</v>
      </c>
      <c r="J63" s="779">
        <v>101</v>
      </c>
      <c r="K63" s="779">
        <v>180</v>
      </c>
      <c r="L63" s="779">
        <v>105</v>
      </c>
      <c r="M63" s="779">
        <v>0</v>
      </c>
      <c r="N63" s="779">
        <v>0</v>
      </c>
      <c r="O63" s="780">
        <v>0</v>
      </c>
      <c r="P63" s="740"/>
      <c r="Q63" s="740"/>
      <c r="R63" s="740"/>
      <c r="S63" s="740"/>
    </row>
    <row r="64" spans="1:19" ht="24.75" customHeight="1">
      <c r="A64" s="781"/>
      <c r="B64" s="733"/>
      <c r="C64" s="224"/>
      <c r="D64" s="734"/>
      <c r="E64" s="735"/>
      <c r="F64" s="736"/>
      <c r="G64" s="734"/>
      <c r="I64" s="737"/>
      <c r="J64" s="737"/>
      <c r="K64" s="738"/>
      <c r="L64" s="738"/>
      <c r="M64" s="739"/>
      <c r="N64" s="739"/>
      <c r="O64" s="739"/>
      <c r="P64" s="740"/>
      <c r="Q64" s="740"/>
      <c r="R64" s="740"/>
      <c r="S64" s="740"/>
    </row>
    <row r="65" spans="1:19" ht="19.5" thickBot="1">
      <c r="A65" s="732" t="s">
        <v>94</v>
      </c>
      <c r="B65" s="733"/>
      <c r="C65" s="224"/>
      <c r="D65" s="734"/>
      <c r="E65" s="735"/>
      <c r="F65" s="736"/>
      <c r="G65" s="734"/>
      <c r="I65" s="782"/>
      <c r="J65" s="783"/>
      <c r="K65" s="783"/>
      <c r="L65" s="783"/>
      <c r="M65" s="739"/>
      <c r="N65" s="739"/>
      <c r="O65" s="739"/>
      <c r="P65" s="740"/>
      <c r="Q65" s="740"/>
      <c r="R65" s="740"/>
      <c r="S65" s="740"/>
    </row>
    <row r="66" spans="1:19" s="135" customFormat="1" ht="26.25" thickBot="1">
      <c r="A66" s="310" t="s">
        <v>363</v>
      </c>
      <c r="B66" s="1151" t="s">
        <v>0</v>
      </c>
      <c r="C66" s="90" t="s">
        <v>439</v>
      </c>
      <c r="D66" s="90" t="s">
        <v>440</v>
      </c>
      <c r="E66" s="89" t="s">
        <v>1874</v>
      </c>
      <c r="F66" s="1152" t="s">
        <v>442</v>
      </c>
      <c r="G66" s="145" t="s">
        <v>371</v>
      </c>
      <c r="I66" s="17" t="s">
        <v>583</v>
      </c>
      <c r="J66" s="1154" t="s">
        <v>585</v>
      </c>
      <c r="K66" s="1155" t="s">
        <v>586</v>
      </c>
      <c r="L66" s="1155" t="s">
        <v>1196</v>
      </c>
      <c r="M66" s="1155" t="s">
        <v>1200</v>
      </c>
      <c r="N66" s="1155" t="s">
        <v>1201</v>
      </c>
      <c r="O66" s="1156" t="s">
        <v>1815</v>
      </c>
      <c r="P66" s="1157"/>
      <c r="Q66" s="1158"/>
      <c r="R66" s="1158"/>
      <c r="S66" s="1157"/>
    </row>
    <row r="67" spans="1:19" ht="12.75">
      <c r="A67" s="784">
        <v>1</v>
      </c>
      <c r="B67" s="785" t="s">
        <v>19</v>
      </c>
      <c r="C67" s="742" t="s">
        <v>473</v>
      </c>
      <c r="D67" s="743">
        <v>3019</v>
      </c>
      <c r="E67" s="744">
        <v>77</v>
      </c>
      <c r="F67" s="745" t="s">
        <v>20</v>
      </c>
      <c r="G67" s="786">
        <v>1277</v>
      </c>
      <c r="I67" s="747">
        <v>207</v>
      </c>
      <c r="J67" s="748">
        <v>180</v>
      </c>
      <c r="K67" s="748">
        <v>170</v>
      </c>
      <c r="L67" s="748">
        <v>180</v>
      </c>
      <c r="M67" s="748">
        <v>180</v>
      </c>
      <c r="N67" s="748">
        <v>180</v>
      </c>
      <c r="O67" s="749">
        <v>180</v>
      </c>
      <c r="P67" s="740"/>
      <c r="Q67" s="750"/>
      <c r="R67" s="750"/>
      <c r="S67" s="740"/>
    </row>
    <row r="68" spans="1:19" ht="12.75">
      <c r="A68" s="787">
        <v>2</v>
      </c>
      <c r="B68" s="752" t="s">
        <v>47</v>
      </c>
      <c r="C68" s="753" t="s">
        <v>473</v>
      </c>
      <c r="D68" s="754">
        <v>3019</v>
      </c>
      <c r="E68" s="755">
        <v>77</v>
      </c>
      <c r="F68" s="756" t="s">
        <v>20</v>
      </c>
      <c r="G68" s="788">
        <v>1169</v>
      </c>
      <c r="I68" s="758">
        <v>144</v>
      </c>
      <c r="J68" s="759">
        <v>180</v>
      </c>
      <c r="K68" s="759">
        <v>125</v>
      </c>
      <c r="L68" s="759">
        <v>180</v>
      </c>
      <c r="M68" s="759">
        <v>180</v>
      </c>
      <c r="N68" s="759">
        <v>180</v>
      </c>
      <c r="O68" s="760">
        <v>180</v>
      </c>
      <c r="P68" s="761"/>
      <c r="Q68" s="761"/>
      <c r="R68" s="761"/>
      <c r="S68" s="740"/>
    </row>
    <row r="69" spans="1:19" ht="12.75">
      <c r="A69" s="787">
        <v>3</v>
      </c>
      <c r="B69" s="764" t="s">
        <v>57</v>
      </c>
      <c r="C69" s="753" t="s">
        <v>473</v>
      </c>
      <c r="D69" s="754">
        <v>3019</v>
      </c>
      <c r="E69" s="754">
        <v>48</v>
      </c>
      <c r="F69" s="756" t="s">
        <v>9</v>
      </c>
      <c r="G69" s="788">
        <v>1121</v>
      </c>
      <c r="I69" s="758">
        <v>173</v>
      </c>
      <c r="J69" s="759">
        <v>180</v>
      </c>
      <c r="K69" s="759">
        <v>180</v>
      </c>
      <c r="L69" s="759">
        <v>180</v>
      </c>
      <c r="M69" s="759">
        <v>180</v>
      </c>
      <c r="N69" s="759">
        <v>48</v>
      </c>
      <c r="O69" s="760">
        <v>180</v>
      </c>
      <c r="P69" s="761"/>
      <c r="Q69" s="761"/>
      <c r="R69" s="761"/>
      <c r="S69" s="740"/>
    </row>
    <row r="70" spans="1:19" ht="12.75">
      <c r="A70" s="789">
        <v>4</v>
      </c>
      <c r="B70" s="767" t="s">
        <v>71</v>
      </c>
      <c r="C70" s="768" t="s">
        <v>473</v>
      </c>
      <c r="D70" s="765">
        <v>3015</v>
      </c>
      <c r="E70" s="755">
        <v>90</v>
      </c>
      <c r="F70" s="756" t="s">
        <v>23</v>
      </c>
      <c r="G70" s="788">
        <v>1021</v>
      </c>
      <c r="I70" s="758">
        <v>210</v>
      </c>
      <c r="J70" s="759">
        <v>134</v>
      </c>
      <c r="K70" s="759">
        <v>180</v>
      </c>
      <c r="L70" s="759">
        <v>180</v>
      </c>
      <c r="M70" s="759">
        <v>114</v>
      </c>
      <c r="N70" s="759">
        <v>23</v>
      </c>
      <c r="O70" s="760">
        <v>180</v>
      </c>
      <c r="P70" s="761"/>
      <c r="Q70" s="761"/>
      <c r="R70" s="761"/>
      <c r="S70" s="740"/>
    </row>
    <row r="71" spans="1:19" ht="12.75">
      <c r="A71" s="789">
        <v>5</v>
      </c>
      <c r="B71" s="752" t="s">
        <v>78</v>
      </c>
      <c r="C71" s="753" t="s">
        <v>473</v>
      </c>
      <c r="D71" s="754">
        <v>3017</v>
      </c>
      <c r="E71" s="755">
        <v>698</v>
      </c>
      <c r="F71" s="756" t="s">
        <v>14</v>
      </c>
      <c r="G71" s="788">
        <v>942</v>
      </c>
      <c r="I71" s="758">
        <v>206</v>
      </c>
      <c r="J71" s="759">
        <v>180</v>
      </c>
      <c r="K71" s="759">
        <v>180</v>
      </c>
      <c r="L71" s="759">
        <v>80</v>
      </c>
      <c r="M71" s="759">
        <v>68</v>
      </c>
      <c r="N71" s="759">
        <v>94</v>
      </c>
      <c r="O71" s="760">
        <v>134</v>
      </c>
      <c r="P71" s="740"/>
      <c r="Q71" s="740"/>
      <c r="R71" s="740"/>
      <c r="S71" s="740"/>
    </row>
    <row r="72" spans="1:19" ht="12.75">
      <c r="A72" s="789">
        <v>6</v>
      </c>
      <c r="B72" s="752" t="s">
        <v>82</v>
      </c>
      <c r="C72" s="753" t="s">
        <v>473</v>
      </c>
      <c r="D72" s="754">
        <v>3017</v>
      </c>
      <c r="E72" s="755">
        <v>698</v>
      </c>
      <c r="F72" s="756" t="s">
        <v>14</v>
      </c>
      <c r="G72" s="788">
        <v>905</v>
      </c>
      <c r="I72" s="758">
        <v>132</v>
      </c>
      <c r="J72" s="759">
        <v>74</v>
      </c>
      <c r="K72" s="759">
        <v>180</v>
      </c>
      <c r="L72" s="759">
        <v>180</v>
      </c>
      <c r="M72" s="759">
        <v>95</v>
      </c>
      <c r="N72" s="759">
        <v>180</v>
      </c>
      <c r="O72" s="760">
        <v>64</v>
      </c>
      <c r="P72" s="740"/>
      <c r="Q72" s="740"/>
      <c r="R72" s="740"/>
      <c r="S72" s="740"/>
    </row>
    <row r="73" spans="1:19" ht="12.75">
      <c r="A73" s="789">
        <v>7</v>
      </c>
      <c r="B73" s="752" t="s">
        <v>83</v>
      </c>
      <c r="C73" s="753" t="s">
        <v>473</v>
      </c>
      <c r="D73" s="754">
        <v>3019</v>
      </c>
      <c r="E73" s="755">
        <v>48</v>
      </c>
      <c r="F73" s="756" t="s">
        <v>9</v>
      </c>
      <c r="G73" s="788">
        <v>864</v>
      </c>
      <c r="I73" s="758">
        <v>210</v>
      </c>
      <c r="J73" s="759">
        <v>132</v>
      </c>
      <c r="K73" s="759">
        <v>138</v>
      </c>
      <c r="L73" s="759">
        <v>70</v>
      </c>
      <c r="M73" s="759">
        <v>180</v>
      </c>
      <c r="N73" s="759">
        <v>87</v>
      </c>
      <c r="O73" s="760">
        <v>47</v>
      </c>
      <c r="P73" s="740"/>
      <c r="Q73" s="740"/>
      <c r="R73" s="740"/>
      <c r="S73" s="740"/>
    </row>
    <row r="74" spans="1:19" ht="12.75">
      <c r="A74" s="789">
        <v>8</v>
      </c>
      <c r="B74" s="752" t="s">
        <v>370</v>
      </c>
      <c r="C74" s="753" t="s">
        <v>450</v>
      </c>
      <c r="D74" s="754">
        <v>3017</v>
      </c>
      <c r="E74" s="755" t="s">
        <v>84</v>
      </c>
      <c r="F74" s="756" t="s">
        <v>14</v>
      </c>
      <c r="G74" s="788">
        <v>863</v>
      </c>
      <c r="I74" s="758">
        <v>210</v>
      </c>
      <c r="J74" s="759">
        <v>83</v>
      </c>
      <c r="K74" s="759">
        <v>86</v>
      </c>
      <c r="L74" s="759">
        <v>180</v>
      </c>
      <c r="M74" s="759">
        <v>90</v>
      </c>
      <c r="N74" s="759">
        <v>46</v>
      </c>
      <c r="O74" s="760">
        <v>168</v>
      </c>
      <c r="P74" s="740"/>
      <c r="Q74" s="740"/>
      <c r="R74" s="740"/>
      <c r="S74" s="740"/>
    </row>
    <row r="75" spans="1:19" ht="12.75">
      <c r="A75" s="789">
        <v>9</v>
      </c>
      <c r="B75" s="752" t="s">
        <v>87</v>
      </c>
      <c r="C75" s="753" t="s">
        <v>473</v>
      </c>
      <c r="D75" s="754">
        <v>3005</v>
      </c>
      <c r="E75" s="755">
        <v>448</v>
      </c>
      <c r="F75" s="756" t="s">
        <v>38</v>
      </c>
      <c r="G75" s="788">
        <v>781</v>
      </c>
      <c r="I75" s="758">
        <v>103</v>
      </c>
      <c r="J75" s="759"/>
      <c r="K75" s="759">
        <v>51</v>
      </c>
      <c r="L75" s="759">
        <v>87</v>
      </c>
      <c r="M75" s="759">
        <v>180</v>
      </c>
      <c r="N75" s="759">
        <v>180</v>
      </c>
      <c r="O75" s="760">
        <v>180</v>
      </c>
      <c r="P75" s="740"/>
      <c r="Q75" s="740"/>
      <c r="R75" s="740"/>
      <c r="S75" s="740"/>
    </row>
    <row r="76" spans="1:19" ht="12.75">
      <c r="A76" s="789">
        <v>10</v>
      </c>
      <c r="B76" s="752" t="s">
        <v>88</v>
      </c>
      <c r="C76" s="753" t="s">
        <v>473</v>
      </c>
      <c r="D76" s="754">
        <v>3017</v>
      </c>
      <c r="E76" s="755">
        <v>698</v>
      </c>
      <c r="F76" s="756" t="s">
        <v>14</v>
      </c>
      <c r="G76" s="788">
        <v>757</v>
      </c>
      <c r="I76" s="758">
        <v>105</v>
      </c>
      <c r="J76" s="759">
        <v>60</v>
      </c>
      <c r="K76" s="759">
        <v>60</v>
      </c>
      <c r="L76" s="759">
        <v>180</v>
      </c>
      <c r="M76" s="759">
        <v>57</v>
      </c>
      <c r="N76" s="759">
        <v>115</v>
      </c>
      <c r="O76" s="760">
        <v>180</v>
      </c>
      <c r="P76" s="740"/>
      <c r="Q76" s="740"/>
      <c r="R76" s="740"/>
      <c r="S76" s="740"/>
    </row>
    <row r="77" spans="1:19" ht="13.5" thickBot="1">
      <c r="A77" s="790">
        <v>11</v>
      </c>
      <c r="B77" s="772" t="s">
        <v>90</v>
      </c>
      <c r="C77" s="773" t="s">
        <v>473</v>
      </c>
      <c r="D77" s="774">
        <v>3019</v>
      </c>
      <c r="E77" s="775" t="s">
        <v>33</v>
      </c>
      <c r="F77" s="776" t="s">
        <v>34</v>
      </c>
      <c r="G77" s="791">
        <v>744</v>
      </c>
      <c r="I77" s="778">
        <v>150</v>
      </c>
      <c r="J77" s="779">
        <v>47</v>
      </c>
      <c r="K77" s="779">
        <v>98</v>
      </c>
      <c r="L77" s="779">
        <v>89</v>
      </c>
      <c r="M77" s="779">
        <v>180</v>
      </c>
      <c r="N77" s="779">
        <v>180</v>
      </c>
      <c r="O77" s="780">
        <v>0</v>
      </c>
      <c r="P77" s="740"/>
      <c r="Q77" s="740"/>
      <c r="R77" s="740"/>
      <c r="S77" s="740"/>
    </row>
    <row r="78" spans="1:19" ht="24.75" customHeight="1">
      <c r="A78" s="781"/>
      <c r="B78" s="733"/>
      <c r="C78" s="224"/>
      <c r="D78" s="734"/>
      <c r="E78" s="735"/>
      <c r="F78" s="736"/>
      <c r="G78" s="734"/>
      <c r="I78" s="792"/>
      <c r="J78" s="792"/>
      <c r="K78" s="793"/>
      <c r="L78" s="793"/>
      <c r="M78" s="739"/>
      <c r="N78" s="739"/>
      <c r="O78" s="739"/>
      <c r="P78" s="740"/>
      <c r="Q78" s="740"/>
      <c r="R78" s="740"/>
      <c r="S78" s="740"/>
    </row>
    <row r="79" spans="1:19" ht="19.5" thickBot="1">
      <c r="A79" s="732" t="s">
        <v>95</v>
      </c>
      <c r="B79" s="733"/>
      <c r="C79" s="224"/>
      <c r="D79" s="734"/>
      <c r="E79" s="735"/>
      <c r="F79" s="736"/>
      <c r="G79" s="734"/>
      <c r="I79" s="782"/>
      <c r="J79" s="783"/>
      <c r="K79" s="783"/>
      <c r="L79" s="783"/>
      <c r="M79" s="794"/>
      <c r="N79" s="794"/>
      <c r="O79" s="794"/>
      <c r="P79" s="795"/>
      <c r="Q79" s="795"/>
      <c r="R79" s="795"/>
      <c r="S79" s="740"/>
    </row>
    <row r="80" spans="1:19" s="135" customFormat="1" ht="26.25" thickBot="1">
      <c r="A80" s="310" t="s">
        <v>363</v>
      </c>
      <c r="B80" s="1151" t="s">
        <v>0</v>
      </c>
      <c r="C80" s="90" t="s">
        <v>439</v>
      </c>
      <c r="D80" s="90" t="s">
        <v>440</v>
      </c>
      <c r="E80" s="89" t="s">
        <v>1874</v>
      </c>
      <c r="F80" s="1152" t="s">
        <v>442</v>
      </c>
      <c r="G80" s="91" t="s">
        <v>371</v>
      </c>
      <c r="I80" s="17" t="s">
        <v>583</v>
      </c>
      <c r="J80" s="1154" t="s">
        <v>585</v>
      </c>
      <c r="K80" s="1155" t="s">
        <v>586</v>
      </c>
      <c r="L80" s="1155" t="s">
        <v>1196</v>
      </c>
      <c r="M80" s="1155" t="s">
        <v>1200</v>
      </c>
      <c r="N80" s="1155" t="s">
        <v>1201</v>
      </c>
      <c r="O80" s="1156" t="s">
        <v>1815</v>
      </c>
      <c r="P80" s="1159"/>
      <c r="Q80" s="1159"/>
      <c r="R80" s="1159"/>
      <c r="S80" s="1160"/>
    </row>
    <row r="81" spans="1:19" ht="12.75">
      <c r="A81" s="727">
        <v>1</v>
      </c>
      <c r="B81" s="785" t="s">
        <v>75</v>
      </c>
      <c r="C81" s="742"/>
      <c r="D81" s="743">
        <v>3002</v>
      </c>
      <c r="E81" s="744" t="s">
        <v>76</v>
      </c>
      <c r="F81" s="745" t="s">
        <v>67</v>
      </c>
      <c r="G81" s="786">
        <v>1313</v>
      </c>
      <c r="I81" s="797">
        <v>240</v>
      </c>
      <c r="J81" s="798">
        <v>180</v>
      </c>
      <c r="K81" s="798">
        <v>180</v>
      </c>
      <c r="L81" s="798">
        <v>180</v>
      </c>
      <c r="M81" s="798">
        <v>180</v>
      </c>
      <c r="N81" s="799">
        <v>173</v>
      </c>
      <c r="O81" s="800">
        <v>180</v>
      </c>
      <c r="P81" s="761"/>
      <c r="Q81" s="801"/>
      <c r="R81" s="761"/>
      <c r="S81" s="740"/>
    </row>
    <row r="82" spans="1:19" ht="12.75">
      <c r="A82" s="751">
        <v>2</v>
      </c>
      <c r="B82" s="752" t="s">
        <v>443</v>
      </c>
      <c r="C82" s="753"/>
      <c r="D82" s="754">
        <v>3022</v>
      </c>
      <c r="E82" s="755">
        <v>612</v>
      </c>
      <c r="F82" s="756" t="s">
        <v>27</v>
      </c>
      <c r="G82" s="788">
        <v>1284</v>
      </c>
      <c r="I82" s="802">
        <v>240</v>
      </c>
      <c r="J82" s="803">
        <v>144</v>
      </c>
      <c r="K82" s="803">
        <v>180</v>
      </c>
      <c r="L82" s="803">
        <v>180</v>
      </c>
      <c r="M82" s="803">
        <v>180</v>
      </c>
      <c r="N82" s="804">
        <v>180</v>
      </c>
      <c r="O82" s="805">
        <v>180</v>
      </c>
      <c r="P82" s="761"/>
      <c r="Q82" s="761"/>
      <c r="R82" s="761"/>
      <c r="S82" s="740"/>
    </row>
    <row r="83" spans="1:19" ht="12.75">
      <c r="A83" s="751">
        <v>3</v>
      </c>
      <c r="B83" s="764" t="s">
        <v>96</v>
      </c>
      <c r="C83" s="753"/>
      <c r="D83" s="754">
        <v>3022</v>
      </c>
      <c r="E83" s="755">
        <v>68</v>
      </c>
      <c r="F83" s="756" t="s">
        <v>1797</v>
      </c>
      <c r="G83" s="788">
        <v>1282</v>
      </c>
      <c r="I83" s="802">
        <v>202</v>
      </c>
      <c r="J83" s="803">
        <v>180</v>
      </c>
      <c r="K83" s="803">
        <v>180</v>
      </c>
      <c r="L83" s="803">
        <v>180</v>
      </c>
      <c r="M83" s="803">
        <v>180</v>
      </c>
      <c r="N83" s="804">
        <v>180</v>
      </c>
      <c r="O83" s="805">
        <v>180</v>
      </c>
      <c r="P83" s="761"/>
      <c r="Q83" s="761"/>
      <c r="R83" s="761"/>
      <c r="S83" s="740"/>
    </row>
    <row r="84" spans="1:19" ht="12.75">
      <c r="A84" s="762">
        <v>4</v>
      </c>
      <c r="B84" s="752" t="s">
        <v>97</v>
      </c>
      <c r="C84" s="753"/>
      <c r="D84" s="754">
        <v>3019</v>
      </c>
      <c r="E84" s="755">
        <v>77</v>
      </c>
      <c r="F84" s="756" t="s">
        <v>20</v>
      </c>
      <c r="G84" s="788">
        <v>1257</v>
      </c>
      <c r="I84" s="802">
        <v>177</v>
      </c>
      <c r="J84" s="803">
        <v>180</v>
      </c>
      <c r="K84" s="803">
        <v>180</v>
      </c>
      <c r="L84" s="803">
        <v>180</v>
      </c>
      <c r="M84" s="803">
        <v>180</v>
      </c>
      <c r="N84" s="804">
        <v>180</v>
      </c>
      <c r="O84" s="806">
        <v>180</v>
      </c>
      <c r="P84" s="740"/>
      <c r="Q84" s="807"/>
      <c r="R84" s="740"/>
      <c r="S84" s="740"/>
    </row>
    <row r="85" spans="1:19" ht="12.75">
      <c r="A85" s="762">
        <v>5</v>
      </c>
      <c r="B85" s="752" t="s">
        <v>25</v>
      </c>
      <c r="C85" s="753"/>
      <c r="D85" s="754">
        <v>3006</v>
      </c>
      <c r="E85" s="755">
        <v>75</v>
      </c>
      <c r="F85" s="756" t="s">
        <v>26</v>
      </c>
      <c r="G85" s="788">
        <v>1252</v>
      </c>
      <c r="I85" s="808">
        <v>189</v>
      </c>
      <c r="J85" s="809">
        <v>180</v>
      </c>
      <c r="K85" s="809">
        <v>180</v>
      </c>
      <c r="L85" s="809">
        <v>180</v>
      </c>
      <c r="M85" s="809">
        <v>180</v>
      </c>
      <c r="N85" s="611">
        <v>163</v>
      </c>
      <c r="O85" s="810">
        <v>180</v>
      </c>
      <c r="P85" s="811"/>
      <c r="Q85" s="811"/>
      <c r="R85" s="740"/>
      <c r="S85" s="740"/>
    </row>
    <row r="86" spans="1:19" ht="12.75">
      <c r="A86" s="762">
        <v>6</v>
      </c>
      <c r="B86" s="764" t="s">
        <v>368</v>
      </c>
      <c r="C86" s="753"/>
      <c r="D86" s="754">
        <v>3019</v>
      </c>
      <c r="E86" s="755" t="s">
        <v>98</v>
      </c>
      <c r="F86" s="756" t="s">
        <v>20</v>
      </c>
      <c r="G86" s="788">
        <v>1236</v>
      </c>
      <c r="I86" s="802">
        <v>240</v>
      </c>
      <c r="J86" s="803">
        <v>180</v>
      </c>
      <c r="K86" s="803">
        <v>143</v>
      </c>
      <c r="L86" s="803">
        <v>180</v>
      </c>
      <c r="M86" s="803">
        <v>172</v>
      </c>
      <c r="N86" s="804">
        <v>141</v>
      </c>
      <c r="O86" s="806">
        <v>180</v>
      </c>
      <c r="P86" s="740"/>
      <c r="Q86" s="807"/>
      <c r="R86" s="740"/>
      <c r="S86" s="740"/>
    </row>
    <row r="87" spans="1:19" ht="12.75">
      <c r="A87" s="762">
        <v>7</v>
      </c>
      <c r="B87" s="752" t="s">
        <v>99</v>
      </c>
      <c r="C87" s="753"/>
      <c r="D87" s="754">
        <v>3002</v>
      </c>
      <c r="E87" s="755">
        <v>333</v>
      </c>
      <c r="F87" s="756" t="s">
        <v>67</v>
      </c>
      <c r="G87" s="788">
        <v>1224</v>
      </c>
      <c r="I87" s="802">
        <v>177</v>
      </c>
      <c r="J87" s="803">
        <v>180</v>
      </c>
      <c r="K87" s="803">
        <v>147</v>
      </c>
      <c r="L87" s="803">
        <v>180</v>
      </c>
      <c r="M87" s="803">
        <v>180</v>
      </c>
      <c r="N87" s="804">
        <v>180</v>
      </c>
      <c r="O87" s="805">
        <v>180</v>
      </c>
      <c r="P87" s="740"/>
      <c r="Q87" s="740"/>
      <c r="R87" s="740"/>
      <c r="S87" s="740"/>
    </row>
    <row r="88" spans="1:19" ht="12.75">
      <c r="A88" s="762">
        <v>8</v>
      </c>
      <c r="B88" s="752" t="s">
        <v>100</v>
      </c>
      <c r="C88" s="753"/>
      <c r="D88" s="754">
        <v>3021</v>
      </c>
      <c r="E88" s="755">
        <v>315</v>
      </c>
      <c r="F88" s="756" t="s">
        <v>50</v>
      </c>
      <c r="G88" s="788">
        <v>1219</v>
      </c>
      <c r="I88" s="808">
        <v>240</v>
      </c>
      <c r="J88" s="809">
        <v>180</v>
      </c>
      <c r="K88" s="809">
        <v>127</v>
      </c>
      <c r="L88" s="809">
        <v>180</v>
      </c>
      <c r="M88" s="809">
        <v>180</v>
      </c>
      <c r="N88" s="611">
        <v>132</v>
      </c>
      <c r="O88" s="810">
        <v>180</v>
      </c>
      <c r="P88" s="811"/>
      <c r="Q88" s="811"/>
      <c r="R88" s="740"/>
      <c r="S88" s="740"/>
    </row>
    <row r="89" spans="1:19" ht="12.75">
      <c r="A89" s="762">
        <v>9</v>
      </c>
      <c r="B89" s="752" t="s">
        <v>101</v>
      </c>
      <c r="C89" s="753"/>
      <c r="D89" s="754">
        <v>3019</v>
      </c>
      <c r="E89" s="755">
        <v>156</v>
      </c>
      <c r="F89" s="756" t="s">
        <v>102</v>
      </c>
      <c r="G89" s="788">
        <v>1194</v>
      </c>
      <c r="I89" s="802">
        <v>240</v>
      </c>
      <c r="J89" s="803">
        <v>142</v>
      </c>
      <c r="K89" s="803">
        <v>180</v>
      </c>
      <c r="L89" s="803">
        <v>180</v>
      </c>
      <c r="M89" s="803">
        <v>180</v>
      </c>
      <c r="N89" s="804">
        <v>180</v>
      </c>
      <c r="O89" s="805">
        <v>92</v>
      </c>
      <c r="P89" s="740"/>
      <c r="Q89" s="740"/>
      <c r="R89" s="740"/>
      <c r="S89" s="740"/>
    </row>
    <row r="90" spans="1:19" ht="12.75">
      <c r="A90" s="762">
        <v>10</v>
      </c>
      <c r="B90" s="752" t="s">
        <v>47</v>
      </c>
      <c r="C90" s="753"/>
      <c r="D90" s="754">
        <v>3019</v>
      </c>
      <c r="E90" s="755">
        <v>77</v>
      </c>
      <c r="F90" s="756" t="s">
        <v>20</v>
      </c>
      <c r="G90" s="788">
        <v>1167</v>
      </c>
      <c r="I90" s="808">
        <v>155</v>
      </c>
      <c r="J90" s="809">
        <v>155</v>
      </c>
      <c r="K90" s="809">
        <v>180</v>
      </c>
      <c r="L90" s="809">
        <v>180</v>
      </c>
      <c r="M90" s="809">
        <v>180</v>
      </c>
      <c r="N90" s="611">
        <v>160</v>
      </c>
      <c r="O90" s="810">
        <v>157</v>
      </c>
      <c r="P90" s="811"/>
      <c r="Q90" s="811"/>
      <c r="R90" s="740"/>
      <c r="S90" s="740"/>
    </row>
    <row r="91" spans="1:19" ht="12.75">
      <c r="A91" s="762">
        <v>11</v>
      </c>
      <c r="B91" s="752" t="s">
        <v>103</v>
      </c>
      <c r="C91" s="753"/>
      <c r="D91" s="754">
        <v>3017</v>
      </c>
      <c r="E91" s="755">
        <v>70</v>
      </c>
      <c r="F91" s="756" t="s">
        <v>1734</v>
      </c>
      <c r="G91" s="788">
        <v>1143</v>
      </c>
      <c r="I91" s="808">
        <v>225</v>
      </c>
      <c r="J91" s="809">
        <v>180</v>
      </c>
      <c r="K91" s="809">
        <v>154</v>
      </c>
      <c r="L91" s="809">
        <v>162</v>
      </c>
      <c r="M91" s="809">
        <v>180</v>
      </c>
      <c r="N91" s="611">
        <v>101</v>
      </c>
      <c r="O91" s="810">
        <v>141</v>
      </c>
      <c r="P91" s="811"/>
      <c r="Q91" s="811"/>
      <c r="R91" s="740"/>
      <c r="S91" s="740"/>
    </row>
    <row r="92" spans="1:19" ht="12.75">
      <c r="A92" s="762">
        <v>12</v>
      </c>
      <c r="B92" s="752" t="s">
        <v>104</v>
      </c>
      <c r="C92" s="753"/>
      <c r="D92" s="754">
        <v>3019</v>
      </c>
      <c r="E92" s="755">
        <v>77</v>
      </c>
      <c r="F92" s="756" t="s">
        <v>20</v>
      </c>
      <c r="G92" s="788">
        <v>1140</v>
      </c>
      <c r="I92" s="802">
        <v>180</v>
      </c>
      <c r="J92" s="803">
        <v>180</v>
      </c>
      <c r="K92" s="803">
        <v>105</v>
      </c>
      <c r="L92" s="803">
        <v>180</v>
      </c>
      <c r="M92" s="803">
        <v>180</v>
      </c>
      <c r="N92" s="804">
        <v>154</v>
      </c>
      <c r="O92" s="805">
        <v>161</v>
      </c>
      <c r="P92" s="740"/>
      <c r="Q92" s="740"/>
      <c r="R92" s="740"/>
      <c r="S92" s="740"/>
    </row>
    <row r="93" spans="1:19" ht="12.75">
      <c r="A93" s="762">
        <v>13</v>
      </c>
      <c r="B93" s="752" t="s">
        <v>105</v>
      </c>
      <c r="C93" s="753"/>
      <c r="D93" s="754">
        <v>3017</v>
      </c>
      <c r="E93" s="755">
        <v>70</v>
      </c>
      <c r="F93" s="756" t="s">
        <v>1734</v>
      </c>
      <c r="G93" s="788">
        <v>1047</v>
      </c>
      <c r="I93" s="802">
        <v>170</v>
      </c>
      <c r="J93" s="803">
        <v>180</v>
      </c>
      <c r="K93" s="803">
        <v>155</v>
      </c>
      <c r="L93" s="803">
        <v>167</v>
      </c>
      <c r="M93" s="803">
        <v>180</v>
      </c>
      <c r="N93" s="804">
        <v>146</v>
      </c>
      <c r="O93" s="805">
        <v>49</v>
      </c>
      <c r="P93" s="740"/>
      <c r="Q93" s="740"/>
      <c r="R93" s="740"/>
      <c r="S93" s="740"/>
    </row>
    <row r="94" spans="1:19" ht="12">
      <c r="A94" s="762">
        <v>14</v>
      </c>
      <c r="B94" s="752" t="s">
        <v>106</v>
      </c>
      <c r="C94" s="753"/>
      <c r="D94" s="754">
        <v>3019</v>
      </c>
      <c r="E94" s="755" t="s">
        <v>107</v>
      </c>
      <c r="F94" s="756" t="s">
        <v>20</v>
      </c>
      <c r="G94" s="788">
        <v>1020</v>
      </c>
      <c r="I94" s="802">
        <v>156</v>
      </c>
      <c r="J94" s="803">
        <v>177</v>
      </c>
      <c r="K94" s="803">
        <v>180</v>
      </c>
      <c r="L94" s="803">
        <v>180</v>
      </c>
      <c r="M94" s="803">
        <v>180</v>
      </c>
      <c r="N94" s="804">
        <v>100</v>
      </c>
      <c r="O94" s="805">
        <v>47</v>
      </c>
      <c r="P94" s="740"/>
      <c r="Q94" s="740"/>
      <c r="R94" s="740"/>
      <c r="S94" s="740"/>
    </row>
    <row r="95" spans="1:19" ht="12">
      <c r="A95" s="762">
        <v>15</v>
      </c>
      <c r="B95" s="752" t="s">
        <v>108</v>
      </c>
      <c r="C95" s="753"/>
      <c r="D95" s="754">
        <v>3019</v>
      </c>
      <c r="E95" s="755" t="s">
        <v>98</v>
      </c>
      <c r="F95" s="756" t="s">
        <v>20</v>
      </c>
      <c r="G95" s="788">
        <v>995</v>
      </c>
      <c r="I95" s="812">
        <v>143</v>
      </c>
      <c r="J95" s="813">
        <v>180</v>
      </c>
      <c r="K95" s="813">
        <v>15</v>
      </c>
      <c r="L95" s="813">
        <v>180</v>
      </c>
      <c r="M95" s="813">
        <v>180</v>
      </c>
      <c r="N95" s="814">
        <v>117</v>
      </c>
      <c r="O95" s="815">
        <v>180</v>
      </c>
      <c r="P95" s="795"/>
      <c r="Q95" s="816"/>
      <c r="R95" s="740"/>
      <c r="S95" s="740"/>
    </row>
    <row r="96" spans="1:19" ht="12">
      <c r="A96" s="762">
        <v>16</v>
      </c>
      <c r="B96" s="752" t="s">
        <v>109</v>
      </c>
      <c r="C96" s="753"/>
      <c r="D96" s="754">
        <v>3006</v>
      </c>
      <c r="E96" s="755" t="s">
        <v>110</v>
      </c>
      <c r="F96" s="756" t="s">
        <v>111</v>
      </c>
      <c r="G96" s="788">
        <v>972</v>
      </c>
      <c r="I96" s="802">
        <v>96</v>
      </c>
      <c r="J96" s="803">
        <v>180</v>
      </c>
      <c r="K96" s="803">
        <v>61</v>
      </c>
      <c r="L96" s="803">
        <v>125</v>
      </c>
      <c r="M96" s="803">
        <v>180</v>
      </c>
      <c r="N96" s="804">
        <v>150</v>
      </c>
      <c r="O96" s="805">
        <v>180</v>
      </c>
      <c r="P96" s="740"/>
      <c r="Q96" s="740"/>
      <c r="R96" s="740"/>
      <c r="S96" s="740"/>
    </row>
    <row r="97" spans="1:19" ht="12">
      <c r="A97" s="762">
        <v>17</v>
      </c>
      <c r="B97" s="752" t="s">
        <v>83</v>
      </c>
      <c r="C97" s="753"/>
      <c r="D97" s="754">
        <v>3019</v>
      </c>
      <c r="E97" s="755">
        <v>48</v>
      </c>
      <c r="F97" s="756" t="s">
        <v>9</v>
      </c>
      <c r="G97" s="788">
        <v>930</v>
      </c>
      <c r="I97" s="802">
        <v>64</v>
      </c>
      <c r="J97" s="803">
        <v>180</v>
      </c>
      <c r="K97" s="803">
        <v>99</v>
      </c>
      <c r="L97" s="803">
        <v>122</v>
      </c>
      <c r="M97" s="803">
        <v>180</v>
      </c>
      <c r="N97" s="804">
        <v>105</v>
      </c>
      <c r="O97" s="806">
        <v>180</v>
      </c>
      <c r="P97" s="740"/>
      <c r="Q97" s="807"/>
      <c r="R97" s="740"/>
      <c r="S97" s="740"/>
    </row>
    <row r="98" spans="1:19" ht="12">
      <c r="A98" s="762">
        <v>18</v>
      </c>
      <c r="B98" s="764" t="s">
        <v>112</v>
      </c>
      <c r="C98" s="753"/>
      <c r="D98" s="754">
        <v>3019</v>
      </c>
      <c r="E98" s="755" t="s">
        <v>33</v>
      </c>
      <c r="F98" s="756" t="s">
        <v>34</v>
      </c>
      <c r="G98" s="788">
        <v>867</v>
      </c>
      <c r="I98" s="802">
        <v>143</v>
      </c>
      <c r="J98" s="803">
        <v>71</v>
      </c>
      <c r="K98" s="803">
        <v>155</v>
      </c>
      <c r="L98" s="803">
        <v>101</v>
      </c>
      <c r="M98" s="803">
        <v>180</v>
      </c>
      <c r="N98" s="804">
        <v>141</v>
      </c>
      <c r="O98" s="806">
        <v>76</v>
      </c>
      <c r="P98" s="740"/>
      <c r="Q98" s="807"/>
      <c r="R98" s="740"/>
      <c r="S98" s="740"/>
    </row>
    <row r="99" spans="1:19" ht="12">
      <c r="A99" s="762">
        <v>19</v>
      </c>
      <c r="B99" s="752" t="s">
        <v>113</v>
      </c>
      <c r="C99" s="753"/>
      <c r="D99" s="754">
        <v>3022</v>
      </c>
      <c r="E99" s="755">
        <v>68</v>
      </c>
      <c r="F99" s="756" t="s">
        <v>1797</v>
      </c>
      <c r="G99" s="788">
        <v>845</v>
      </c>
      <c r="I99" s="802">
        <v>123</v>
      </c>
      <c r="J99" s="803">
        <v>180</v>
      </c>
      <c r="K99" s="803">
        <v>71</v>
      </c>
      <c r="L99" s="803">
        <v>175</v>
      </c>
      <c r="M99" s="803">
        <v>180</v>
      </c>
      <c r="N99" s="804">
        <v>88</v>
      </c>
      <c r="O99" s="805">
        <v>28</v>
      </c>
      <c r="P99" s="740"/>
      <c r="Q99" s="740"/>
      <c r="R99" s="740"/>
      <c r="S99" s="740"/>
    </row>
    <row r="100" spans="1:19" ht="12">
      <c r="A100" s="762">
        <v>20</v>
      </c>
      <c r="B100" s="752" t="s">
        <v>114</v>
      </c>
      <c r="C100" s="753"/>
      <c r="D100" s="754">
        <v>3002</v>
      </c>
      <c r="E100" s="755">
        <v>730</v>
      </c>
      <c r="F100" s="756" t="s">
        <v>115</v>
      </c>
      <c r="G100" s="788">
        <v>710</v>
      </c>
      <c r="I100" s="802">
        <v>132</v>
      </c>
      <c r="J100" s="803">
        <v>85</v>
      </c>
      <c r="K100" s="803">
        <v>56</v>
      </c>
      <c r="L100" s="803">
        <v>180</v>
      </c>
      <c r="M100" s="813">
        <v>180</v>
      </c>
      <c r="N100" s="814">
        <v>0</v>
      </c>
      <c r="O100" s="815">
        <v>77</v>
      </c>
      <c r="P100" s="795"/>
      <c r="Q100" s="816"/>
      <c r="R100" s="740"/>
      <c r="S100" s="740"/>
    </row>
    <row r="101" spans="1:19" ht="12">
      <c r="A101" s="762">
        <v>21</v>
      </c>
      <c r="B101" s="752" t="s">
        <v>116</v>
      </c>
      <c r="C101" s="753"/>
      <c r="D101" s="754">
        <v>3019</v>
      </c>
      <c r="E101" s="755" t="s">
        <v>98</v>
      </c>
      <c r="F101" s="756" t="s">
        <v>20</v>
      </c>
      <c r="G101" s="788">
        <v>251</v>
      </c>
      <c r="I101" s="802">
        <v>149</v>
      </c>
      <c r="J101" s="803">
        <v>102</v>
      </c>
      <c r="K101" s="803">
        <v>0</v>
      </c>
      <c r="L101" s="803">
        <v>0</v>
      </c>
      <c r="M101" s="803">
        <v>0</v>
      </c>
      <c r="N101" s="804">
        <v>0</v>
      </c>
      <c r="O101" s="806"/>
      <c r="P101" s="740"/>
      <c r="Q101" s="807"/>
      <c r="R101" s="740"/>
      <c r="S101" s="740"/>
    </row>
    <row r="102" spans="1:19" ht="12.75" thickBot="1">
      <c r="A102" s="771">
        <v>22</v>
      </c>
      <c r="B102" s="772" t="s">
        <v>117</v>
      </c>
      <c r="C102" s="773"/>
      <c r="D102" s="774">
        <v>3019</v>
      </c>
      <c r="E102" s="775">
        <v>77</v>
      </c>
      <c r="F102" s="776" t="s">
        <v>20</v>
      </c>
      <c r="G102" s="791">
        <v>102</v>
      </c>
      <c r="I102" s="817">
        <v>102</v>
      </c>
      <c r="J102" s="818">
        <v>0</v>
      </c>
      <c r="K102" s="818">
        <v>0</v>
      </c>
      <c r="L102" s="818">
        <v>0</v>
      </c>
      <c r="M102" s="818">
        <v>0</v>
      </c>
      <c r="N102" s="819">
        <v>0</v>
      </c>
      <c r="O102" s="820"/>
      <c r="P102" s="740"/>
      <c r="Q102" s="740"/>
      <c r="R102" s="740"/>
      <c r="S102" s="740"/>
    </row>
    <row r="103" spans="1:19" ht="24.75" customHeight="1">
      <c r="A103" s="781"/>
      <c r="B103" s="733"/>
      <c r="C103" s="224"/>
      <c r="D103" s="734"/>
      <c r="E103" s="735"/>
      <c r="F103" s="736"/>
      <c r="G103" s="734"/>
      <c r="I103" s="782"/>
      <c r="J103" s="783"/>
      <c r="K103" s="783"/>
      <c r="L103" s="783"/>
      <c r="M103" s="739"/>
      <c r="N103" s="739"/>
      <c r="O103" s="739"/>
      <c r="P103" s="740"/>
      <c r="Q103" s="807"/>
      <c r="R103" s="740"/>
      <c r="S103" s="740"/>
    </row>
    <row r="104" spans="1:19" ht="18" thickBot="1">
      <c r="A104" s="732" t="s">
        <v>118</v>
      </c>
      <c r="B104" s="733"/>
      <c r="C104" s="224"/>
      <c r="D104" s="734"/>
      <c r="E104" s="735"/>
      <c r="F104" s="736"/>
      <c r="G104" s="734"/>
      <c r="I104" s="782"/>
      <c r="J104" s="783"/>
      <c r="K104" s="783"/>
      <c r="L104" s="783"/>
      <c r="M104" s="821"/>
      <c r="N104" s="821"/>
      <c r="O104" s="821"/>
      <c r="P104" s="750"/>
      <c r="Q104" s="750"/>
      <c r="R104" s="750"/>
      <c r="S104" s="822"/>
    </row>
    <row r="105" spans="1:19" s="135" customFormat="1" ht="13.5" thickBot="1">
      <c r="A105" s="741" t="s">
        <v>363</v>
      </c>
      <c r="B105" s="1151" t="s">
        <v>0</v>
      </c>
      <c r="C105" s="90" t="s">
        <v>439</v>
      </c>
      <c r="D105" s="90" t="s">
        <v>440</v>
      </c>
      <c r="E105" s="89" t="s">
        <v>1874</v>
      </c>
      <c r="F105" s="1152" t="s">
        <v>442</v>
      </c>
      <c r="G105" s="1153" t="s">
        <v>371</v>
      </c>
      <c r="I105" s="17" t="s">
        <v>583</v>
      </c>
      <c r="J105" s="1154" t="s">
        <v>585</v>
      </c>
      <c r="K105" s="1155" t="s">
        <v>586</v>
      </c>
      <c r="L105" s="1155" t="s">
        <v>1196</v>
      </c>
      <c r="M105" s="1155" t="s">
        <v>1200</v>
      </c>
      <c r="N105" s="1155" t="s">
        <v>1201</v>
      </c>
      <c r="O105" s="1161" t="s">
        <v>1815</v>
      </c>
      <c r="P105" s="1162"/>
      <c r="Q105" s="1163"/>
      <c r="R105" s="1162"/>
      <c r="S105" s="1164"/>
    </row>
    <row r="106" spans="1:19" ht="12">
      <c r="A106" s="727">
        <v>1</v>
      </c>
      <c r="B106" s="728" t="s">
        <v>368</v>
      </c>
      <c r="C106" s="742" t="s">
        <v>450</v>
      </c>
      <c r="D106" s="743">
        <v>3019</v>
      </c>
      <c r="E106" s="744" t="s">
        <v>98</v>
      </c>
      <c r="F106" s="745" t="s">
        <v>20</v>
      </c>
      <c r="G106" s="786">
        <v>1236</v>
      </c>
      <c r="I106" s="747">
        <v>240</v>
      </c>
      <c r="J106" s="748">
        <v>180</v>
      </c>
      <c r="K106" s="748">
        <v>143</v>
      </c>
      <c r="L106" s="748">
        <v>180</v>
      </c>
      <c r="M106" s="748">
        <v>172</v>
      </c>
      <c r="N106" s="748">
        <v>141</v>
      </c>
      <c r="O106" s="749">
        <v>180</v>
      </c>
      <c r="P106" s="823"/>
      <c r="Q106" s="823"/>
      <c r="R106" s="761"/>
      <c r="S106" s="822"/>
    </row>
    <row r="107" spans="1:19" ht="12">
      <c r="A107" s="751">
        <v>2</v>
      </c>
      <c r="B107" s="752" t="s">
        <v>47</v>
      </c>
      <c r="C107" s="753" t="s">
        <v>473</v>
      </c>
      <c r="D107" s="754">
        <v>3019</v>
      </c>
      <c r="E107" s="755">
        <v>77</v>
      </c>
      <c r="F107" s="756" t="s">
        <v>20</v>
      </c>
      <c r="G107" s="788">
        <v>1167</v>
      </c>
      <c r="I107" s="824">
        <v>155</v>
      </c>
      <c r="J107" s="96">
        <v>155</v>
      </c>
      <c r="K107" s="96">
        <v>180</v>
      </c>
      <c r="L107" s="96">
        <v>180</v>
      </c>
      <c r="M107" s="96">
        <v>180</v>
      </c>
      <c r="N107" s="96">
        <v>160</v>
      </c>
      <c r="O107" s="825">
        <v>157</v>
      </c>
      <c r="P107" s="761"/>
      <c r="Q107" s="761"/>
      <c r="R107" s="761"/>
      <c r="S107" s="822"/>
    </row>
    <row r="108" spans="1:19" ht="12">
      <c r="A108" s="751">
        <v>3</v>
      </c>
      <c r="B108" s="752" t="s">
        <v>104</v>
      </c>
      <c r="C108" s="753" t="s">
        <v>473</v>
      </c>
      <c r="D108" s="754">
        <v>3019</v>
      </c>
      <c r="E108" s="755">
        <v>77</v>
      </c>
      <c r="F108" s="756" t="s">
        <v>20</v>
      </c>
      <c r="G108" s="788">
        <v>1140</v>
      </c>
      <c r="I108" s="758">
        <v>180</v>
      </c>
      <c r="J108" s="759">
        <v>180</v>
      </c>
      <c r="K108" s="759">
        <v>105</v>
      </c>
      <c r="L108" s="759">
        <v>180</v>
      </c>
      <c r="M108" s="759">
        <v>180</v>
      </c>
      <c r="N108" s="759">
        <v>154</v>
      </c>
      <c r="O108" s="760">
        <v>161</v>
      </c>
      <c r="P108" s="795"/>
      <c r="Q108" s="816"/>
      <c r="R108" s="740"/>
      <c r="S108" s="822"/>
    </row>
    <row r="109" spans="1:19" ht="12">
      <c r="A109" s="762">
        <v>4</v>
      </c>
      <c r="B109" s="752" t="s">
        <v>108</v>
      </c>
      <c r="C109" s="753" t="s">
        <v>473</v>
      </c>
      <c r="D109" s="754">
        <v>3019</v>
      </c>
      <c r="E109" s="755" t="s">
        <v>98</v>
      </c>
      <c r="F109" s="756" t="s">
        <v>20</v>
      </c>
      <c r="G109" s="788">
        <v>995</v>
      </c>
      <c r="I109" s="826">
        <v>143</v>
      </c>
      <c r="J109" s="827">
        <v>180</v>
      </c>
      <c r="K109" s="827">
        <v>15</v>
      </c>
      <c r="L109" s="827">
        <v>180</v>
      </c>
      <c r="M109" s="827">
        <v>180</v>
      </c>
      <c r="N109" s="827">
        <v>117</v>
      </c>
      <c r="O109" s="828">
        <v>180</v>
      </c>
      <c r="P109" s="740"/>
      <c r="Q109" s="807"/>
      <c r="R109" s="740"/>
      <c r="S109" s="822"/>
    </row>
    <row r="110" spans="1:19" ht="12.75" thickBot="1">
      <c r="A110" s="771">
        <v>5</v>
      </c>
      <c r="B110" s="772" t="s">
        <v>83</v>
      </c>
      <c r="C110" s="773" t="s">
        <v>473</v>
      </c>
      <c r="D110" s="774">
        <v>3019</v>
      </c>
      <c r="E110" s="775">
        <v>48</v>
      </c>
      <c r="F110" s="776" t="s">
        <v>9</v>
      </c>
      <c r="G110" s="791">
        <v>930</v>
      </c>
      <c r="I110" s="778">
        <v>64</v>
      </c>
      <c r="J110" s="779">
        <v>180</v>
      </c>
      <c r="K110" s="779">
        <v>99</v>
      </c>
      <c r="L110" s="779">
        <v>122</v>
      </c>
      <c r="M110" s="779">
        <v>180</v>
      </c>
      <c r="N110" s="779">
        <v>105</v>
      </c>
      <c r="O110" s="780">
        <v>180</v>
      </c>
      <c r="P110" s="740"/>
      <c r="Q110" s="740"/>
      <c r="R110" s="822"/>
      <c r="S110" s="740"/>
    </row>
    <row r="111" spans="1:19" ht="24.75" customHeight="1">
      <c r="A111" s="781"/>
      <c r="B111" s="733"/>
      <c r="C111" s="224"/>
      <c r="D111" s="734"/>
      <c r="E111" s="735"/>
      <c r="F111" s="736"/>
      <c r="G111" s="734"/>
      <c r="I111" s="782"/>
      <c r="J111" s="783"/>
      <c r="K111" s="783"/>
      <c r="L111" s="783"/>
      <c r="M111" s="739"/>
      <c r="N111" s="739"/>
      <c r="O111" s="739"/>
      <c r="P111" s="740"/>
      <c r="Q111" s="740"/>
      <c r="R111" s="822"/>
      <c r="S111" s="740"/>
    </row>
    <row r="112" spans="1:19" ht="18" thickBot="1">
      <c r="A112" s="732" t="s">
        <v>119</v>
      </c>
      <c r="B112" s="733"/>
      <c r="C112" s="224"/>
      <c r="D112" s="734"/>
      <c r="E112" s="735"/>
      <c r="F112" s="736"/>
      <c r="G112" s="734"/>
      <c r="I112" s="829"/>
      <c r="J112" s="830"/>
      <c r="K112" s="830"/>
      <c r="L112" s="830"/>
      <c r="M112" s="831"/>
      <c r="N112" s="831"/>
      <c r="O112" s="831"/>
      <c r="P112" s="761"/>
      <c r="Q112" s="801"/>
      <c r="R112" s="832"/>
      <c r="S112" s="750"/>
    </row>
    <row r="113" spans="1:19" s="135" customFormat="1" ht="13.5" thickBot="1">
      <c r="A113" s="741" t="s">
        <v>363</v>
      </c>
      <c r="B113" s="1151" t="s">
        <v>0</v>
      </c>
      <c r="C113" s="90" t="s">
        <v>439</v>
      </c>
      <c r="D113" s="90" t="s">
        <v>440</v>
      </c>
      <c r="E113" s="89" t="s">
        <v>1874</v>
      </c>
      <c r="F113" s="1152" t="s">
        <v>442</v>
      </c>
      <c r="G113" s="1153" t="s">
        <v>371</v>
      </c>
      <c r="I113" s="17" t="s">
        <v>583</v>
      </c>
      <c r="J113" s="1154" t="s">
        <v>585</v>
      </c>
      <c r="K113" s="1155" t="s">
        <v>586</v>
      </c>
      <c r="L113" s="1155" t="s">
        <v>1196</v>
      </c>
      <c r="M113" s="1155" t="s">
        <v>1200</v>
      </c>
      <c r="N113" s="1155" t="s">
        <v>1201</v>
      </c>
      <c r="O113" s="1156" t="s">
        <v>1815</v>
      </c>
      <c r="P113" s="1165"/>
      <c r="Q113" s="1165"/>
      <c r="R113" s="1166"/>
      <c r="S113" s="1158"/>
    </row>
    <row r="114" spans="1:19" ht="12">
      <c r="A114" s="784">
        <v>1</v>
      </c>
      <c r="B114" s="785" t="s">
        <v>32</v>
      </c>
      <c r="C114" s="742"/>
      <c r="D114" s="743">
        <v>3019</v>
      </c>
      <c r="E114" s="744" t="s">
        <v>33</v>
      </c>
      <c r="F114" s="745" t="s">
        <v>34</v>
      </c>
      <c r="G114" s="786">
        <v>1226</v>
      </c>
      <c r="I114" s="747">
        <v>193</v>
      </c>
      <c r="J114" s="748">
        <v>180</v>
      </c>
      <c r="K114" s="748">
        <v>180</v>
      </c>
      <c r="L114" s="748">
        <v>180</v>
      </c>
      <c r="M114" s="748">
        <v>180</v>
      </c>
      <c r="N114" s="748">
        <v>180</v>
      </c>
      <c r="O114" s="749">
        <v>133</v>
      </c>
      <c r="P114" s="761"/>
      <c r="Q114" s="761"/>
      <c r="R114" s="832"/>
      <c r="S114" s="740"/>
    </row>
    <row r="115" spans="1:19" ht="12">
      <c r="A115" s="787">
        <v>2</v>
      </c>
      <c r="B115" s="752" t="s">
        <v>120</v>
      </c>
      <c r="C115" s="753"/>
      <c r="D115" s="754">
        <v>3019</v>
      </c>
      <c r="E115" s="755">
        <v>48</v>
      </c>
      <c r="F115" s="756" t="s">
        <v>9</v>
      </c>
      <c r="G115" s="788">
        <v>1223</v>
      </c>
      <c r="I115" s="758">
        <v>240</v>
      </c>
      <c r="J115" s="96">
        <v>180</v>
      </c>
      <c r="K115" s="759">
        <v>180</v>
      </c>
      <c r="L115" s="759">
        <v>161</v>
      </c>
      <c r="M115" s="759">
        <v>180</v>
      </c>
      <c r="N115" s="96">
        <v>180</v>
      </c>
      <c r="O115" s="825">
        <v>102</v>
      </c>
      <c r="P115" s="740"/>
      <c r="Q115" s="740"/>
      <c r="R115" s="822"/>
      <c r="S115" s="740"/>
    </row>
    <row r="116" spans="1:19" ht="12">
      <c r="A116" s="787">
        <v>3</v>
      </c>
      <c r="B116" s="752" t="s">
        <v>121</v>
      </c>
      <c r="C116" s="753"/>
      <c r="D116" s="754">
        <v>3006</v>
      </c>
      <c r="E116" s="755">
        <v>107</v>
      </c>
      <c r="F116" s="756" t="s">
        <v>43</v>
      </c>
      <c r="G116" s="788">
        <v>1169</v>
      </c>
      <c r="I116" s="758">
        <v>240</v>
      </c>
      <c r="J116" s="759">
        <v>180</v>
      </c>
      <c r="K116" s="759">
        <v>29</v>
      </c>
      <c r="L116" s="759">
        <v>180</v>
      </c>
      <c r="M116" s="759">
        <v>180</v>
      </c>
      <c r="N116" s="759">
        <v>180</v>
      </c>
      <c r="O116" s="760">
        <v>180</v>
      </c>
      <c r="P116" s="740"/>
      <c r="Q116" s="740"/>
      <c r="R116" s="822"/>
      <c r="S116" s="740"/>
    </row>
    <row r="117" spans="1:19" ht="12">
      <c r="A117" s="789">
        <v>4</v>
      </c>
      <c r="B117" s="752" t="s">
        <v>122</v>
      </c>
      <c r="C117" s="753"/>
      <c r="D117" s="754">
        <v>3019</v>
      </c>
      <c r="E117" s="755">
        <v>48</v>
      </c>
      <c r="F117" s="756" t="s">
        <v>9</v>
      </c>
      <c r="G117" s="788">
        <v>1158</v>
      </c>
      <c r="I117" s="758">
        <v>240</v>
      </c>
      <c r="J117" s="759">
        <v>180</v>
      </c>
      <c r="K117" s="759">
        <v>180</v>
      </c>
      <c r="L117" s="759">
        <v>180</v>
      </c>
      <c r="M117" s="759">
        <v>180</v>
      </c>
      <c r="N117" s="759">
        <v>98</v>
      </c>
      <c r="O117" s="760">
        <v>100</v>
      </c>
      <c r="P117" s="750"/>
      <c r="Q117" s="750"/>
      <c r="R117" s="750"/>
      <c r="S117" s="740"/>
    </row>
    <row r="118" spans="1:19" ht="12.75" thickBot="1">
      <c r="A118" s="790">
        <v>5</v>
      </c>
      <c r="B118" s="772" t="s">
        <v>123</v>
      </c>
      <c r="C118" s="773"/>
      <c r="D118" s="774">
        <v>3021</v>
      </c>
      <c r="E118" s="775">
        <v>315</v>
      </c>
      <c r="F118" s="776" t="s">
        <v>50</v>
      </c>
      <c r="G118" s="791">
        <v>449</v>
      </c>
      <c r="I118" s="778">
        <v>166</v>
      </c>
      <c r="J118" s="779">
        <v>83</v>
      </c>
      <c r="K118" s="779">
        <v>180</v>
      </c>
      <c r="L118" s="779">
        <v>0</v>
      </c>
      <c r="M118" s="779">
        <v>20</v>
      </c>
      <c r="N118" s="779">
        <v>0</v>
      </c>
      <c r="O118" s="780">
        <v>0</v>
      </c>
      <c r="P118" s="740"/>
      <c r="Q118" s="750"/>
      <c r="R118" s="750"/>
      <c r="S118" s="740"/>
    </row>
    <row r="119" spans="1:16" ht="24.75" customHeight="1">
      <c r="A119" s="833"/>
      <c r="B119" s="834"/>
      <c r="C119" s="835"/>
      <c r="D119" s="836"/>
      <c r="E119" s="837"/>
      <c r="F119" s="834"/>
      <c r="G119" s="838"/>
      <c r="I119" s="833"/>
      <c r="J119" s="833"/>
      <c r="K119" s="833"/>
      <c r="L119" s="833"/>
      <c r="M119" s="739"/>
      <c r="N119" s="739"/>
      <c r="O119" s="739"/>
      <c r="P119" s="740"/>
    </row>
    <row r="120" spans="1:16" ht="18" thickBot="1">
      <c r="A120" s="732" t="s">
        <v>124</v>
      </c>
      <c r="B120" s="733"/>
      <c r="C120" s="224"/>
      <c r="D120" s="734"/>
      <c r="E120" s="735"/>
      <c r="F120" s="736"/>
      <c r="G120" s="734"/>
      <c r="I120" s="782"/>
      <c r="J120" s="783"/>
      <c r="K120" s="783"/>
      <c r="L120" s="783"/>
      <c r="M120" s="739"/>
      <c r="N120" s="739"/>
      <c r="O120" s="739"/>
      <c r="P120" s="811"/>
    </row>
    <row r="121" spans="1:16" s="135" customFormat="1" ht="13.5" thickBot="1">
      <c r="A121" s="741" t="s">
        <v>363</v>
      </c>
      <c r="B121" s="1151" t="s">
        <v>0</v>
      </c>
      <c r="C121" s="90" t="s">
        <v>439</v>
      </c>
      <c r="D121" s="90" t="s">
        <v>440</v>
      </c>
      <c r="E121" s="89" t="s">
        <v>1874</v>
      </c>
      <c r="F121" s="1152" t="s">
        <v>442</v>
      </c>
      <c r="G121" s="1153" t="s">
        <v>371</v>
      </c>
      <c r="I121" s="17" t="s">
        <v>583</v>
      </c>
      <c r="J121" s="1154" t="s">
        <v>585</v>
      </c>
      <c r="K121" s="1155" t="s">
        <v>586</v>
      </c>
      <c r="L121" s="1155" t="s">
        <v>1196</v>
      </c>
      <c r="M121" s="1155" t="s">
        <v>1200</v>
      </c>
      <c r="N121" s="1161" t="s">
        <v>1201</v>
      </c>
      <c r="O121" s="1167"/>
      <c r="P121" s="1167"/>
    </row>
    <row r="122" spans="1:16" ht="12">
      <c r="A122" s="784">
        <v>1</v>
      </c>
      <c r="B122" s="785" t="s">
        <v>444</v>
      </c>
      <c r="C122" s="742"/>
      <c r="D122" s="743">
        <v>3020</v>
      </c>
      <c r="E122" s="744">
        <v>814</v>
      </c>
      <c r="F122" s="745" t="s">
        <v>125</v>
      </c>
      <c r="G122" s="786" t="s">
        <v>126</v>
      </c>
      <c r="I122" s="840">
        <v>120</v>
      </c>
      <c r="J122" s="841">
        <v>120</v>
      </c>
      <c r="K122" s="841">
        <v>120</v>
      </c>
      <c r="L122" s="841">
        <v>120</v>
      </c>
      <c r="M122" s="841">
        <v>120</v>
      </c>
      <c r="N122" s="842">
        <v>120</v>
      </c>
      <c r="O122" s="739"/>
      <c r="P122" s="811"/>
    </row>
    <row r="123" spans="1:16" ht="12">
      <c r="A123" s="787">
        <v>2</v>
      </c>
      <c r="B123" s="752" t="s">
        <v>127</v>
      </c>
      <c r="C123" s="753"/>
      <c r="D123" s="754">
        <v>3019</v>
      </c>
      <c r="E123" s="755">
        <v>426</v>
      </c>
      <c r="F123" s="756" t="s">
        <v>128</v>
      </c>
      <c r="G123" s="788" t="s">
        <v>129</v>
      </c>
      <c r="I123" s="824">
        <v>120</v>
      </c>
      <c r="J123" s="96">
        <v>120</v>
      </c>
      <c r="K123" s="96">
        <v>120</v>
      </c>
      <c r="L123" s="96">
        <v>120</v>
      </c>
      <c r="M123" s="96">
        <v>120</v>
      </c>
      <c r="N123" s="825">
        <v>120</v>
      </c>
      <c r="O123" s="839"/>
      <c r="P123" s="811"/>
    </row>
    <row r="124" spans="1:16" ht="12">
      <c r="A124" s="787">
        <v>3</v>
      </c>
      <c r="B124" s="752" t="s">
        <v>28</v>
      </c>
      <c r="C124" s="753"/>
      <c r="D124" s="754">
        <v>3019</v>
      </c>
      <c r="E124" s="755" t="s">
        <v>29</v>
      </c>
      <c r="F124" s="756" t="s">
        <v>30</v>
      </c>
      <c r="G124" s="788" t="s">
        <v>130</v>
      </c>
      <c r="I124" s="824">
        <v>120</v>
      </c>
      <c r="J124" s="96">
        <v>120</v>
      </c>
      <c r="K124" s="96">
        <v>120</v>
      </c>
      <c r="L124" s="96">
        <v>120</v>
      </c>
      <c r="M124" s="96">
        <v>120</v>
      </c>
      <c r="N124" s="825">
        <v>120</v>
      </c>
      <c r="O124" s="739"/>
      <c r="P124" s="811"/>
    </row>
    <row r="125" spans="1:16" ht="12">
      <c r="A125" s="789">
        <v>4</v>
      </c>
      <c r="B125" s="752" t="s">
        <v>131</v>
      </c>
      <c r="C125" s="753"/>
      <c r="D125" s="754">
        <v>3022</v>
      </c>
      <c r="E125" s="755" t="s">
        <v>132</v>
      </c>
      <c r="F125" s="756" t="s">
        <v>133</v>
      </c>
      <c r="G125" s="788" t="s">
        <v>134</v>
      </c>
      <c r="I125" s="824">
        <v>120</v>
      </c>
      <c r="J125" s="96">
        <v>120</v>
      </c>
      <c r="K125" s="96">
        <v>120</v>
      </c>
      <c r="L125" s="96">
        <v>120</v>
      </c>
      <c r="M125" s="96">
        <v>120</v>
      </c>
      <c r="N125" s="825">
        <v>120</v>
      </c>
      <c r="O125" s="839"/>
      <c r="P125" s="811"/>
    </row>
    <row r="126" spans="1:16" ht="12">
      <c r="A126" s="789">
        <v>5</v>
      </c>
      <c r="B126" s="752" t="s">
        <v>135</v>
      </c>
      <c r="C126" s="753"/>
      <c r="D126" s="754">
        <v>3020</v>
      </c>
      <c r="E126" s="755">
        <v>814</v>
      </c>
      <c r="F126" s="756" t="s">
        <v>125</v>
      </c>
      <c r="G126" s="788" t="s">
        <v>136</v>
      </c>
      <c r="I126" s="824">
        <v>120</v>
      </c>
      <c r="J126" s="96">
        <v>120</v>
      </c>
      <c r="K126" s="96">
        <v>120</v>
      </c>
      <c r="L126" s="96">
        <v>120</v>
      </c>
      <c r="M126" s="96">
        <v>120</v>
      </c>
      <c r="N126" s="825">
        <v>120</v>
      </c>
      <c r="O126" s="839"/>
      <c r="P126" s="811"/>
    </row>
    <row r="127" spans="1:16" ht="12">
      <c r="A127" s="789">
        <v>6</v>
      </c>
      <c r="B127" s="752" t="s">
        <v>137</v>
      </c>
      <c r="C127" s="753"/>
      <c r="D127" s="754">
        <v>3012</v>
      </c>
      <c r="E127" s="755">
        <v>137</v>
      </c>
      <c r="F127" s="756" t="s">
        <v>17</v>
      </c>
      <c r="G127" s="788" t="s">
        <v>138</v>
      </c>
      <c r="I127" s="824">
        <v>120</v>
      </c>
      <c r="J127" s="96">
        <v>120</v>
      </c>
      <c r="K127" s="96">
        <v>120</v>
      </c>
      <c r="L127" s="96">
        <v>120</v>
      </c>
      <c r="M127" s="96">
        <v>120</v>
      </c>
      <c r="N127" s="825">
        <v>120</v>
      </c>
      <c r="O127" s="739"/>
      <c r="P127" s="811"/>
    </row>
    <row r="128" spans="1:16" ht="12">
      <c r="A128" s="789">
        <v>6</v>
      </c>
      <c r="B128" s="752" t="s">
        <v>139</v>
      </c>
      <c r="C128" s="753"/>
      <c r="D128" s="754">
        <v>3019</v>
      </c>
      <c r="E128" s="755">
        <v>77</v>
      </c>
      <c r="F128" s="756" t="s">
        <v>20</v>
      </c>
      <c r="G128" s="788" t="s">
        <v>140</v>
      </c>
      <c r="I128" s="824">
        <v>120</v>
      </c>
      <c r="J128" s="96">
        <v>120</v>
      </c>
      <c r="K128" s="96">
        <v>120</v>
      </c>
      <c r="L128" s="96">
        <v>120</v>
      </c>
      <c r="M128" s="96">
        <v>120</v>
      </c>
      <c r="N128" s="825">
        <v>120</v>
      </c>
      <c r="O128" s="739"/>
      <c r="P128" s="811"/>
    </row>
    <row r="129" spans="1:16" ht="12">
      <c r="A129" s="789">
        <v>8</v>
      </c>
      <c r="B129" s="752" t="s">
        <v>101</v>
      </c>
      <c r="C129" s="753"/>
      <c r="D129" s="754">
        <v>3019</v>
      </c>
      <c r="E129" s="755">
        <v>156</v>
      </c>
      <c r="F129" s="756" t="s">
        <v>102</v>
      </c>
      <c r="G129" s="788" t="s">
        <v>141</v>
      </c>
      <c r="I129" s="824">
        <v>120</v>
      </c>
      <c r="J129" s="96">
        <v>120</v>
      </c>
      <c r="K129" s="96">
        <v>120</v>
      </c>
      <c r="L129" s="96">
        <v>120</v>
      </c>
      <c r="M129" s="96">
        <v>120</v>
      </c>
      <c r="N129" s="825">
        <v>120</v>
      </c>
      <c r="O129" s="739"/>
      <c r="P129" s="811"/>
    </row>
    <row r="130" spans="1:16" ht="12">
      <c r="A130" s="789">
        <v>9</v>
      </c>
      <c r="B130" s="752" t="s">
        <v>100</v>
      </c>
      <c r="C130" s="753"/>
      <c r="D130" s="754">
        <v>3021</v>
      </c>
      <c r="E130" s="755">
        <v>315</v>
      </c>
      <c r="F130" s="756" t="s">
        <v>50</v>
      </c>
      <c r="G130" s="788" t="s">
        <v>142</v>
      </c>
      <c r="I130" s="824">
        <v>120</v>
      </c>
      <c r="J130" s="96">
        <v>120</v>
      </c>
      <c r="K130" s="96">
        <v>120</v>
      </c>
      <c r="L130" s="96">
        <v>120</v>
      </c>
      <c r="M130" s="96">
        <v>120</v>
      </c>
      <c r="N130" s="825">
        <v>120</v>
      </c>
      <c r="O130" s="839"/>
      <c r="P130" s="811"/>
    </row>
    <row r="131" spans="1:16" ht="12">
      <c r="A131" s="789">
        <v>10</v>
      </c>
      <c r="B131" s="752" t="s">
        <v>143</v>
      </c>
      <c r="C131" s="753"/>
      <c r="D131" s="754">
        <v>3020</v>
      </c>
      <c r="E131" s="755">
        <v>814</v>
      </c>
      <c r="F131" s="756" t="s">
        <v>125</v>
      </c>
      <c r="G131" s="788" t="s">
        <v>144</v>
      </c>
      <c r="I131" s="824">
        <v>120</v>
      </c>
      <c r="J131" s="96">
        <v>120</v>
      </c>
      <c r="K131" s="96">
        <v>120</v>
      </c>
      <c r="L131" s="96">
        <v>120</v>
      </c>
      <c r="M131" s="96">
        <v>120</v>
      </c>
      <c r="N131" s="825">
        <v>120</v>
      </c>
      <c r="O131" s="739"/>
      <c r="P131" s="811"/>
    </row>
    <row r="132" spans="1:16" ht="12">
      <c r="A132" s="789">
        <v>11</v>
      </c>
      <c r="B132" s="752" t="s">
        <v>113</v>
      </c>
      <c r="C132" s="753"/>
      <c r="D132" s="754">
        <v>3022</v>
      </c>
      <c r="E132" s="755">
        <v>68</v>
      </c>
      <c r="F132" s="756" t="s">
        <v>1797</v>
      </c>
      <c r="G132" s="788" t="s">
        <v>145</v>
      </c>
      <c r="I132" s="824">
        <v>120</v>
      </c>
      <c r="J132" s="96">
        <v>120</v>
      </c>
      <c r="K132" s="96">
        <v>120</v>
      </c>
      <c r="L132" s="96">
        <v>120</v>
      </c>
      <c r="M132" s="96">
        <v>120</v>
      </c>
      <c r="N132" s="825">
        <v>120</v>
      </c>
      <c r="O132" s="839"/>
      <c r="P132" s="811"/>
    </row>
    <row r="133" spans="1:16" ht="12">
      <c r="A133" s="789">
        <v>12</v>
      </c>
      <c r="B133" s="752" t="s">
        <v>106</v>
      </c>
      <c r="C133" s="753"/>
      <c r="D133" s="754">
        <v>3019</v>
      </c>
      <c r="E133" s="755" t="s">
        <v>107</v>
      </c>
      <c r="F133" s="756" t="s">
        <v>20</v>
      </c>
      <c r="G133" s="788">
        <v>596</v>
      </c>
      <c r="I133" s="824">
        <v>120</v>
      </c>
      <c r="J133" s="96">
        <v>120</v>
      </c>
      <c r="K133" s="96">
        <v>116</v>
      </c>
      <c r="L133" s="96">
        <v>120</v>
      </c>
      <c r="M133" s="96">
        <v>120</v>
      </c>
      <c r="N133" s="825">
        <f aca="true" t="shared" si="0" ref="N133:N162">SUM(I133:M133)</f>
        <v>596</v>
      </c>
      <c r="O133" s="839"/>
      <c r="P133" s="811"/>
    </row>
    <row r="134" spans="1:16" ht="12">
      <c r="A134" s="789">
        <v>13</v>
      </c>
      <c r="B134" s="752" t="s">
        <v>146</v>
      </c>
      <c r="C134" s="753"/>
      <c r="D134" s="754">
        <v>3020</v>
      </c>
      <c r="E134" s="755" t="s">
        <v>147</v>
      </c>
      <c r="F134" s="756" t="s">
        <v>148</v>
      </c>
      <c r="G134" s="788">
        <v>593</v>
      </c>
      <c r="I134" s="824">
        <v>120</v>
      </c>
      <c r="J134" s="96">
        <v>120</v>
      </c>
      <c r="K134" s="96">
        <v>113</v>
      </c>
      <c r="L134" s="96">
        <v>120</v>
      </c>
      <c r="M134" s="96">
        <v>120</v>
      </c>
      <c r="N134" s="825">
        <f t="shared" si="0"/>
        <v>593</v>
      </c>
      <c r="O134" s="739"/>
      <c r="P134" s="811"/>
    </row>
    <row r="135" spans="1:16" ht="12">
      <c r="A135" s="789">
        <v>14</v>
      </c>
      <c r="B135" s="752" t="s">
        <v>149</v>
      </c>
      <c r="C135" s="753"/>
      <c r="D135" s="754">
        <v>3017</v>
      </c>
      <c r="E135" s="755">
        <v>698</v>
      </c>
      <c r="F135" s="756" t="s">
        <v>14</v>
      </c>
      <c r="G135" s="788">
        <v>591</v>
      </c>
      <c r="I135" s="758">
        <v>120</v>
      </c>
      <c r="J135" s="759">
        <v>120</v>
      </c>
      <c r="K135" s="759">
        <v>120</v>
      </c>
      <c r="L135" s="759">
        <v>111</v>
      </c>
      <c r="M135" s="759">
        <v>120</v>
      </c>
      <c r="N135" s="825">
        <f t="shared" si="0"/>
        <v>591</v>
      </c>
      <c r="O135" s="839"/>
      <c r="P135" s="811"/>
    </row>
    <row r="136" spans="1:16" ht="12">
      <c r="A136" s="789">
        <v>15</v>
      </c>
      <c r="B136" s="752" t="s">
        <v>116</v>
      </c>
      <c r="C136" s="753"/>
      <c r="D136" s="754">
        <v>3019</v>
      </c>
      <c r="E136" s="755">
        <v>77</v>
      </c>
      <c r="F136" s="756" t="s">
        <v>20</v>
      </c>
      <c r="G136" s="788">
        <v>582</v>
      </c>
      <c r="I136" s="824">
        <v>120</v>
      </c>
      <c r="J136" s="96">
        <v>120</v>
      </c>
      <c r="K136" s="96">
        <v>120</v>
      </c>
      <c r="L136" s="96">
        <v>119</v>
      </c>
      <c r="M136" s="96">
        <v>103</v>
      </c>
      <c r="N136" s="825">
        <f t="shared" si="0"/>
        <v>582</v>
      </c>
      <c r="O136" s="839"/>
      <c r="P136" s="811"/>
    </row>
    <row r="137" spans="1:16" ht="12">
      <c r="A137" s="789">
        <v>15</v>
      </c>
      <c r="B137" s="752" t="s">
        <v>150</v>
      </c>
      <c r="C137" s="753"/>
      <c r="D137" s="754">
        <v>3020</v>
      </c>
      <c r="E137" s="755" t="s">
        <v>147</v>
      </c>
      <c r="F137" s="756" t="s">
        <v>148</v>
      </c>
      <c r="G137" s="788">
        <v>582</v>
      </c>
      <c r="I137" s="824">
        <v>120</v>
      </c>
      <c r="J137" s="96">
        <v>120</v>
      </c>
      <c r="K137" s="96">
        <v>120</v>
      </c>
      <c r="L137" s="96">
        <v>120</v>
      </c>
      <c r="M137" s="96">
        <v>102</v>
      </c>
      <c r="N137" s="825">
        <f t="shared" si="0"/>
        <v>582</v>
      </c>
      <c r="O137" s="739"/>
      <c r="P137" s="811"/>
    </row>
    <row r="138" spans="1:16" ht="12">
      <c r="A138" s="789">
        <v>15</v>
      </c>
      <c r="B138" s="752" t="s">
        <v>35</v>
      </c>
      <c r="C138" s="753"/>
      <c r="D138" s="754">
        <v>3022</v>
      </c>
      <c r="E138" s="755">
        <v>68</v>
      </c>
      <c r="F138" s="756" t="s">
        <v>1797</v>
      </c>
      <c r="G138" s="788">
        <v>582</v>
      </c>
      <c r="I138" s="758">
        <v>120</v>
      </c>
      <c r="J138" s="759">
        <v>102</v>
      </c>
      <c r="K138" s="759">
        <v>120</v>
      </c>
      <c r="L138" s="759">
        <v>120</v>
      </c>
      <c r="M138" s="759">
        <v>120</v>
      </c>
      <c r="N138" s="825">
        <f t="shared" si="0"/>
        <v>582</v>
      </c>
      <c r="O138" s="739"/>
      <c r="P138" s="811"/>
    </row>
    <row r="139" spans="1:16" ht="12">
      <c r="A139" s="789">
        <v>18</v>
      </c>
      <c r="B139" s="752" t="s">
        <v>151</v>
      </c>
      <c r="C139" s="753"/>
      <c r="D139" s="754">
        <v>3014</v>
      </c>
      <c r="E139" s="755">
        <v>19</v>
      </c>
      <c r="F139" s="756" t="s">
        <v>153</v>
      </c>
      <c r="G139" s="788">
        <v>578</v>
      </c>
      <c r="I139" s="758">
        <v>120</v>
      </c>
      <c r="J139" s="96">
        <v>120</v>
      </c>
      <c r="K139" s="759">
        <v>98</v>
      </c>
      <c r="L139" s="759">
        <v>120</v>
      </c>
      <c r="M139" s="759">
        <v>120</v>
      </c>
      <c r="N139" s="825">
        <f t="shared" si="0"/>
        <v>578</v>
      </c>
      <c r="O139" s="739"/>
      <c r="P139" s="811"/>
    </row>
    <row r="140" spans="1:16" ht="12">
      <c r="A140" s="789">
        <v>18</v>
      </c>
      <c r="B140" s="752" t="s">
        <v>96</v>
      </c>
      <c r="C140" s="753"/>
      <c r="D140" s="754">
        <v>3022</v>
      </c>
      <c r="E140" s="755" t="s">
        <v>154</v>
      </c>
      <c r="F140" s="756" t="s">
        <v>1797</v>
      </c>
      <c r="G140" s="788">
        <v>578</v>
      </c>
      <c r="I140" s="758">
        <v>120</v>
      </c>
      <c r="J140" s="759">
        <v>120</v>
      </c>
      <c r="K140" s="759">
        <v>98</v>
      </c>
      <c r="L140" s="759">
        <v>120</v>
      </c>
      <c r="M140" s="759">
        <v>120</v>
      </c>
      <c r="N140" s="825">
        <f t="shared" si="0"/>
        <v>578</v>
      </c>
      <c r="O140" s="739"/>
      <c r="P140" s="811"/>
    </row>
    <row r="141" spans="1:16" ht="12">
      <c r="A141" s="789">
        <v>20</v>
      </c>
      <c r="B141" s="752" t="s">
        <v>155</v>
      </c>
      <c r="C141" s="753"/>
      <c r="D141" s="754">
        <v>3010</v>
      </c>
      <c r="E141" s="755">
        <v>31</v>
      </c>
      <c r="F141" s="756" t="s">
        <v>156</v>
      </c>
      <c r="G141" s="788">
        <v>574</v>
      </c>
      <c r="I141" s="758">
        <v>120</v>
      </c>
      <c r="J141" s="759">
        <v>120</v>
      </c>
      <c r="K141" s="759">
        <v>120</v>
      </c>
      <c r="L141" s="759">
        <v>94</v>
      </c>
      <c r="M141" s="759">
        <v>120</v>
      </c>
      <c r="N141" s="825">
        <f t="shared" si="0"/>
        <v>574</v>
      </c>
      <c r="O141" s="839"/>
      <c r="P141" s="811"/>
    </row>
    <row r="142" spans="1:16" ht="12">
      <c r="A142" s="789">
        <v>21</v>
      </c>
      <c r="B142" s="752" t="s">
        <v>157</v>
      </c>
      <c r="C142" s="753"/>
      <c r="D142" s="754">
        <v>3020</v>
      </c>
      <c r="E142" s="755">
        <v>566</v>
      </c>
      <c r="F142" s="756" t="s">
        <v>158</v>
      </c>
      <c r="G142" s="788">
        <v>573</v>
      </c>
      <c r="I142" s="824">
        <v>120</v>
      </c>
      <c r="J142" s="96">
        <v>120</v>
      </c>
      <c r="K142" s="96">
        <v>120</v>
      </c>
      <c r="L142" s="96">
        <v>120</v>
      </c>
      <c r="M142" s="96">
        <v>93</v>
      </c>
      <c r="N142" s="825">
        <f t="shared" si="0"/>
        <v>573</v>
      </c>
      <c r="O142" s="739"/>
      <c r="P142" s="811"/>
    </row>
    <row r="143" spans="1:16" ht="12">
      <c r="A143" s="789">
        <v>22</v>
      </c>
      <c r="B143" s="752" t="s">
        <v>159</v>
      </c>
      <c r="C143" s="753"/>
      <c r="D143" s="754">
        <v>3006</v>
      </c>
      <c r="E143" s="755">
        <v>107</v>
      </c>
      <c r="F143" s="756" t="s">
        <v>43</v>
      </c>
      <c r="G143" s="788">
        <v>572</v>
      </c>
      <c r="I143" s="824">
        <v>120</v>
      </c>
      <c r="J143" s="759">
        <v>120</v>
      </c>
      <c r="K143" s="759">
        <v>120</v>
      </c>
      <c r="L143" s="759">
        <v>120</v>
      </c>
      <c r="M143" s="96">
        <v>92</v>
      </c>
      <c r="N143" s="825">
        <f t="shared" si="0"/>
        <v>572</v>
      </c>
      <c r="O143" s="839"/>
      <c r="P143" s="811"/>
    </row>
    <row r="144" spans="1:16" ht="12">
      <c r="A144" s="789">
        <v>22</v>
      </c>
      <c r="B144" s="752" t="s">
        <v>160</v>
      </c>
      <c r="C144" s="753"/>
      <c r="D144" s="754">
        <v>3021</v>
      </c>
      <c r="E144" s="755">
        <v>315</v>
      </c>
      <c r="F144" s="756" t="s">
        <v>50</v>
      </c>
      <c r="G144" s="788">
        <v>572</v>
      </c>
      <c r="I144" s="824">
        <v>92</v>
      </c>
      <c r="J144" s="96">
        <v>120</v>
      </c>
      <c r="K144" s="96">
        <v>120</v>
      </c>
      <c r="L144" s="96">
        <v>120</v>
      </c>
      <c r="M144" s="96">
        <v>120</v>
      </c>
      <c r="N144" s="825">
        <f t="shared" si="0"/>
        <v>572</v>
      </c>
      <c r="O144" s="739"/>
      <c r="P144" s="811"/>
    </row>
    <row r="145" spans="1:16" ht="12">
      <c r="A145" s="789">
        <v>24</v>
      </c>
      <c r="B145" s="752" t="s">
        <v>161</v>
      </c>
      <c r="C145" s="753"/>
      <c r="D145" s="754">
        <v>3019</v>
      </c>
      <c r="E145" s="755" t="s">
        <v>162</v>
      </c>
      <c r="F145" s="756" t="s">
        <v>163</v>
      </c>
      <c r="G145" s="788">
        <v>565</v>
      </c>
      <c r="I145" s="758">
        <v>120</v>
      </c>
      <c r="J145" s="759">
        <v>120</v>
      </c>
      <c r="K145" s="759">
        <v>120</v>
      </c>
      <c r="L145" s="759">
        <v>85</v>
      </c>
      <c r="M145" s="759">
        <v>120</v>
      </c>
      <c r="N145" s="825">
        <f t="shared" si="0"/>
        <v>565</v>
      </c>
      <c r="O145" s="739"/>
      <c r="P145" s="811"/>
    </row>
    <row r="146" spans="1:16" ht="12">
      <c r="A146" s="789">
        <v>25</v>
      </c>
      <c r="B146" s="752" t="s">
        <v>164</v>
      </c>
      <c r="C146" s="753"/>
      <c r="D146" s="754">
        <v>3006</v>
      </c>
      <c r="E146" s="755">
        <v>107</v>
      </c>
      <c r="F146" s="756" t="s">
        <v>43</v>
      </c>
      <c r="G146" s="788">
        <v>557</v>
      </c>
      <c r="I146" s="824">
        <v>120</v>
      </c>
      <c r="J146" s="759">
        <v>117</v>
      </c>
      <c r="K146" s="759">
        <v>114</v>
      </c>
      <c r="L146" s="759">
        <v>86</v>
      </c>
      <c r="M146" s="759">
        <v>120</v>
      </c>
      <c r="N146" s="825">
        <f t="shared" si="0"/>
        <v>557</v>
      </c>
      <c r="O146" s="739"/>
      <c r="P146" s="811"/>
    </row>
    <row r="147" spans="1:16" ht="12">
      <c r="A147" s="789">
        <v>26</v>
      </c>
      <c r="B147" s="752" t="s">
        <v>165</v>
      </c>
      <c r="C147" s="753"/>
      <c r="D147" s="754">
        <v>3022</v>
      </c>
      <c r="E147" s="755">
        <v>68</v>
      </c>
      <c r="F147" s="756" t="s">
        <v>1797</v>
      </c>
      <c r="G147" s="788">
        <v>532</v>
      </c>
      <c r="I147" s="758">
        <v>120</v>
      </c>
      <c r="J147" s="759">
        <v>120</v>
      </c>
      <c r="K147" s="759">
        <v>87</v>
      </c>
      <c r="L147" s="759">
        <v>85</v>
      </c>
      <c r="M147" s="759">
        <v>120</v>
      </c>
      <c r="N147" s="825">
        <f t="shared" si="0"/>
        <v>532</v>
      </c>
      <c r="O147" s="739"/>
      <c r="P147" s="811"/>
    </row>
    <row r="148" spans="1:16" ht="12">
      <c r="A148" s="789">
        <v>27</v>
      </c>
      <c r="B148" s="752" t="s">
        <v>166</v>
      </c>
      <c r="C148" s="753"/>
      <c r="D148" s="754">
        <v>3017</v>
      </c>
      <c r="E148" s="755">
        <v>698</v>
      </c>
      <c r="F148" s="756" t="s">
        <v>14</v>
      </c>
      <c r="G148" s="788">
        <v>530</v>
      </c>
      <c r="I148" s="758">
        <v>120</v>
      </c>
      <c r="J148" s="759">
        <v>120</v>
      </c>
      <c r="K148" s="759">
        <v>120</v>
      </c>
      <c r="L148" s="759">
        <v>50</v>
      </c>
      <c r="M148" s="759">
        <v>120</v>
      </c>
      <c r="N148" s="825">
        <f t="shared" si="0"/>
        <v>530</v>
      </c>
      <c r="O148" s="739"/>
      <c r="P148" s="811"/>
    </row>
    <row r="149" spans="1:16" ht="12">
      <c r="A149" s="789">
        <v>28</v>
      </c>
      <c r="B149" s="752" t="s">
        <v>167</v>
      </c>
      <c r="C149" s="753"/>
      <c r="D149" s="754">
        <v>3022</v>
      </c>
      <c r="E149" s="755">
        <v>178</v>
      </c>
      <c r="F149" s="756" t="s">
        <v>168</v>
      </c>
      <c r="G149" s="788">
        <v>517</v>
      </c>
      <c r="I149" s="758">
        <v>115</v>
      </c>
      <c r="J149" s="759">
        <v>94</v>
      </c>
      <c r="K149" s="759">
        <v>120</v>
      </c>
      <c r="L149" s="759">
        <v>120</v>
      </c>
      <c r="M149" s="759">
        <v>68</v>
      </c>
      <c r="N149" s="825">
        <f t="shared" si="0"/>
        <v>517</v>
      </c>
      <c r="O149" s="739"/>
      <c r="P149" s="811"/>
    </row>
    <row r="150" spans="1:16" ht="12">
      <c r="A150" s="789">
        <v>29</v>
      </c>
      <c r="B150" s="764" t="s">
        <v>368</v>
      </c>
      <c r="C150" s="753"/>
      <c r="D150" s="754">
        <v>3019</v>
      </c>
      <c r="E150" s="755">
        <v>77</v>
      </c>
      <c r="F150" s="756" t="s">
        <v>20</v>
      </c>
      <c r="G150" s="788">
        <v>516</v>
      </c>
      <c r="I150" s="758">
        <v>102</v>
      </c>
      <c r="J150" s="759">
        <v>54</v>
      </c>
      <c r="K150" s="759">
        <v>120</v>
      </c>
      <c r="L150" s="759">
        <v>120</v>
      </c>
      <c r="M150" s="759">
        <v>120</v>
      </c>
      <c r="N150" s="825">
        <f t="shared" si="0"/>
        <v>516</v>
      </c>
      <c r="O150" s="739"/>
      <c r="P150" s="811"/>
    </row>
    <row r="151" spans="1:16" ht="12">
      <c r="A151" s="789">
        <v>30</v>
      </c>
      <c r="B151" s="752" t="s">
        <v>169</v>
      </c>
      <c r="C151" s="753"/>
      <c r="D151" s="754">
        <v>3022</v>
      </c>
      <c r="E151" s="755">
        <v>68</v>
      </c>
      <c r="F151" s="756" t="s">
        <v>1797</v>
      </c>
      <c r="G151" s="788">
        <v>508</v>
      </c>
      <c r="I151" s="758">
        <v>120</v>
      </c>
      <c r="J151" s="96">
        <v>120</v>
      </c>
      <c r="K151" s="759">
        <v>90</v>
      </c>
      <c r="L151" s="759">
        <v>76</v>
      </c>
      <c r="M151" s="759">
        <v>102</v>
      </c>
      <c r="N151" s="825">
        <f t="shared" si="0"/>
        <v>508</v>
      </c>
      <c r="O151" s="839"/>
      <c r="P151" s="811"/>
    </row>
    <row r="152" spans="1:16" ht="12">
      <c r="A152" s="789">
        <v>31</v>
      </c>
      <c r="B152" s="752" t="s">
        <v>170</v>
      </c>
      <c r="C152" s="753"/>
      <c r="D152" s="754">
        <v>3019</v>
      </c>
      <c r="E152" s="843">
        <v>77</v>
      </c>
      <c r="F152" s="756" t="s">
        <v>20</v>
      </c>
      <c r="G152" s="788">
        <v>501</v>
      </c>
      <c r="I152" s="824">
        <v>109</v>
      </c>
      <c r="J152" s="96">
        <v>120</v>
      </c>
      <c r="K152" s="96">
        <v>120</v>
      </c>
      <c r="L152" s="96">
        <v>77</v>
      </c>
      <c r="M152" s="96">
        <v>75</v>
      </c>
      <c r="N152" s="825">
        <f t="shared" si="0"/>
        <v>501</v>
      </c>
      <c r="O152" s="839"/>
      <c r="P152" s="811"/>
    </row>
    <row r="153" spans="1:16" ht="12">
      <c r="A153" s="789">
        <v>32</v>
      </c>
      <c r="B153" s="752" t="s">
        <v>171</v>
      </c>
      <c r="C153" s="753"/>
      <c r="D153" s="754">
        <v>3022</v>
      </c>
      <c r="E153" s="755">
        <v>68</v>
      </c>
      <c r="F153" s="756" t="s">
        <v>1797</v>
      </c>
      <c r="G153" s="788">
        <v>482</v>
      </c>
      <c r="I153" s="824">
        <v>120</v>
      </c>
      <c r="J153" s="96">
        <v>112</v>
      </c>
      <c r="K153" s="96">
        <v>120</v>
      </c>
      <c r="L153" s="96">
        <v>76</v>
      </c>
      <c r="M153" s="96">
        <v>54</v>
      </c>
      <c r="N153" s="825">
        <f t="shared" si="0"/>
        <v>482</v>
      </c>
      <c r="O153" s="739"/>
      <c r="P153" s="811"/>
    </row>
    <row r="154" spans="1:16" ht="12">
      <c r="A154" s="789">
        <v>33</v>
      </c>
      <c r="B154" s="752" t="s">
        <v>172</v>
      </c>
      <c r="C154" s="753"/>
      <c r="D154" s="754">
        <v>3015</v>
      </c>
      <c r="E154" s="755">
        <v>90</v>
      </c>
      <c r="F154" s="756" t="s">
        <v>23</v>
      </c>
      <c r="G154" s="788">
        <v>479</v>
      </c>
      <c r="I154" s="758">
        <v>104</v>
      </c>
      <c r="J154" s="759">
        <v>120</v>
      </c>
      <c r="K154" s="759">
        <v>71</v>
      </c>
      <c r="L154" s="759">
        <v>120</v>
      </c>
      <c r="M154" s="759">
        <v>64</v>
      </c>
      <c r="N154" s="825">
        <f t="shared" si="0"/>
        <v>479</v>
      </c>
      <c r="O154" s="839"/>
      <c r="P154" s="811"/>
    </row>
    <row r="155" spans="1:16" ht="12">
      <c r="A155" s="789">
        <v>33</v>
      </c>
      <c r="B155" s="752" t="s">
        <v>108</v>
      </c>
      <c r="C155" s="753"/>
      <c r="D155" s="754">
        <v>3019</v>
      </c>
      <c r="E155" s="755" t="s">
        <v>98</v>
      </c>
      <c r="F155" s="756" t="s">
        <v>20</v>
      </c>
      <c r="G155" s="788">
        <v>479</v>
      </c>
      <c r="I155" s="824">
        <v>74</v>
      </c>
      <c r="J155" s="96">
        <v>112</v>
      </c>
      <c r="K155" s="96">
        <v>120</v>
      </c>
      <c r="L155" s="96">
        <v>117</v>
      </c>
      <c r="M155" s="96">
        <v>56</v>
      </c>
      <c r="N155" s="825">
        <f t="shared" si="0"/>
        <v>479</v>
      </c>
      <c r="O155" s="839"/>
      <c r="P155" s="811"/>
    </row>
    <row r="156" spans="1:16" ht="12">
      <c r="A156" s="789">
        <v>35</v>
      </c>
      <c r="B156" s="764" t="s">
        <v>173</v>
      </c>
      <c r="C156" s="753"/>
      <c r="D156" s="754">
        <v>3019</v>
      </c>
      <c r="E156" s="755">
        <v>156</v>
      </c>
      <c r="F156" s="756" t="s">
        <v>102</v>
      </c>
      <c r="G156" s="788">
        <v>475</v>
      </c>
      <c r="I156" s="824">
        <v>109</v>
      </c>
      <c r="J156" s="96">
        <v>120</v>
      </c>
      <c r="K156" s="96">
        <v>120</v>
      </c>
      <c r="L156" s="96">
        <v>120</v>
      </c>
      <c r="M156" s="96">
        <v>6</v>
      </c>
      <c r="N156" s="825">
        <f t="shared" si="0"/>
        <v>475</v>
      </c>
      <c r="O156" s="739"/>
      <c r="P156" s="811"/>
    </row>
    <row r="157" spans="1:16" ht="12">
      <c r="A157" s="789">
        <v>36</v>
      </c>
      <c r="B157" s="752" t="s">
        <v>174</v>
      </c>
      <c r="C157" s="753"/>
      <c r="D157" s="754">
        <v>3022</v>
      </c>
      <c r="E157" s="755">
        <v>68</v>
      </c>
      <c r="F157" s="756" t="s">
        <v>1797</v>
      </c>
      <c r="G157" s="788">
        <v>463</v>
      </c>
      <c r="I157" s="758">
        <v>82</v>
      </c>
      <c r="J157" s="759">
        <v>100</v>
      </c>
      <c r="K157" s="759">
        <v>120</v>
      </c>
      <c r="L157" s="759">
        <v>120</v>
      </c>
      <c r="M157" s="759">
        <v>41</v>
      </c>
      <c r="N157" s="825">
        <f t="shared" si="0"/>
        <v>463</v>
      </c>
      <c r="O157" s="739"/>
      <c r="P157" s="811"/>
    </row>
    <row r="158" spans="1:16" ht="12">
      <c r="A158" s="789">
        <v>37</v>
      </c>
      <c r="B158" s="752" t="s">
        <v>366</v>
      </c>
      <c r="C158" s="753"/>
      <c r="D158" s="754">
        <v>3006</v>
      </c>
      <c r="E158" s="755" t="s">
        <v>110</v>
      </c>
      <c r="F158" s="756" t="s">
        <v>111</v>
      </c>
      <c r="G158" s="788">
        <v>462</v>
      </c>
      <c r="I158" s="824">
        <v>20</v>
      </c>
      <c r="J158" s="759">
        <v>86</v>
      </c>
      <c r="K158" s="759">
        <v>120</v>
      </c>
      <c r="L158" s="759">
        <v>120</v>
      </c>
      <c r="M158" s="96">
        <v>116</v>
      </c>
      <c r="N158" s="825">
        <f t="shared" si="0"/>
        <v>462</v>
      </c>
      <c r="O158" s="739"/>
      <c r="P158" s="811"/>
    </row>
    <row r="159" spans="1:16" ht="12">
      <c r="A159" s="789">
        <v>38</v>
      </c>
      <c r="B159" s="752" t="s">
        <v>175</v>
      </c>
      <c r="C159" s="753"/>
      <c r="D159" s="754">
        <v>3014</v>
      </c>
      <c r="E159" s="755">
        <v>50</v>
      </c>
      <c r="F159" s="756" t="s">
        <v>62</v>
      </c>
      <c r="G159" s="788">
        <v>429</v>
      </c>
      <c r="I159" s="758">
        <v>70</v>
      </c>
      <c r="J159" s="759">
        <v>91</v>
      </c>
      <c r="K159" s="759">
        <v>75</v>
      </c>
      <c r="L159" s="759">
        <v>73</v>
      </c>
      <c r="M159" s="759">
        <v>120</v>
      </c>
      <c r="N159" s="825">
        <f t="shared" si="0"/>
        <v>429</v>
      </c>
      <c r="O159" s="739"/>
      <c r="P159" s="811"/>
    </row>
    <row r="160" spans="1:16" ht="12">
      <c r="A160" s="789">
        <v>39</v>
      </c>
      <c r="B160" s="752" t="s">
        <v>176</v>
      </c>
      <c r="C160" s="753"/>
      <c r="D160" s="754">
        <v>3016</v>
      </c>
      <c r="E160" s="755" t="s">
        <v>177</v>
      </c>
      <c r="F160" s="756" t="s">
        <v>178</v>
      </c>
      <c r="G160" s="788">
        <v>406</v>
      </c>
      <c r="I160" s="758">
        <v>74</v>
      </c>
      <c r="J160" s="759">
        <v>120</v>
      </c>
      <c r="K160" s="759">
        <v>79</v>
      </c>
      <c r="L160" s="759">
        <v>77</v>
      </c>
      <c r="M160" s="759">
        <v>56</v>
      </c>
      <c r="N160" s="825">
        <f t="shared" si="0"/>
        <v>406</v>
      </c>
      <c r="O160" s="739"/>
      <c r="P160" s="811"/>
    </row>
    <row r="161" spans="1:16" ht="12">
      <c r="A161" s="789">
        <v>40</v>
      </c>
      <c r="B161" s="764" t="s">
        <v>460</v>
      </c>
      <c r="C161" s="753"/>
      <c r="D161" s="754">
        <v>3006</v>
      </c>
      <c r="E161" s="755" t="s">
        <v>110</v>
      </c>
      <c r="F161" s="756" t="s">
        <v>111</v>
      </c>
      <c r="G161" s="788">
        <v>360</v>
      </c>
      <c r="I161" s="824">
        <v>47</v>
      </c>
      <c r="J161" s="759">
        <v>64</v>
      </c>
      <c r="K161" s="759">
        <v>55</v>
      </c>
      <c r="L161" s="759">
        <v>74</v>
      </c>
      <c r="M161" s="759">
        <v>120</v>
      </c>
      <c r="N161" s="825">
        <f t="shared" si="0"/>
        <v>360</v>
      </c>
      <c r="O161" s="739"/>
      <c r="P161" s="811"/>
    </row>
    <row r="162" spans="1:16" ht="12.75" thickBot="1">
      <c r="A162" s="790">
        <v>41</v>
      </c>
      <c r="B162" s="772" t="s">
        <v>179</v>
      </c>
      <c r="C162" s="773"/>
      <c r="D162" s="774">
        <v>3022</v>
      </c>
      <c r="E162" s="775">
        <v>68</v>
      </c>
      <c r="F162" s="776" t="s">
        <v>1797</v>
      </c>
      <c r="G162" s="791">
        <v>278</v>
      </c>
      <c r="I162" s="778">
        <v>98</v>
      </c>
      <c r="J162" s="779"/>
      <c r="K162" s="779"/>
      <c r="L162" s="779">
        <v>60</v>
      </c>
      <c r="M162" s="779">
        <v>120</v>
      </c>
      <c r="N162" s="844">
        <f t="shared" si="0"/>
        <v>278</v>
      </c>
      <c r="O162" s="739"/>
      <c r="P162" s="740"/>
    </row>
    <row r="163" spans="1:16" ht="24.75" customHeight="1">
      <c r="A163" s="781"/>
      <c r="B163" s="733"/>
      <c r="C163" s="224"/>
      <c r="D163" s="734"/>
      <c r="E163" s="735"/>
      <c r="F163" s="736"/>
      <c r="G163" s="734"/>
      <c r="I163" s="737"/>
      <c r="J163" s="737"/>
      <c r="K163" s="738"/>
      <c r="L163" s="738"/>
      <c r="M163" s="739"/>
      <c r="N163" s="739"/>
      <c r="O163" s="739"/>
      <c r="P163" s="740"/>
    </row>
    <row r="164" spans="1:16" ht="18" thickBot="1">
      <c r="A164" s="732" t="s">
        <v>180</v>
      </c>
      <c r="B164" s="733"/>
      <c r="C164" s="224"/>
      <c r="D164" s="734"/>
      <c r="E164" s="735"/>
      <c r="F164" s="736"/>
      <c r="G164" s="734"/>
      <c r="I164" s="782"/>
      <c r="J164" s="783"/>
      <c r="K164" s="783"/>
      <c r="L164" s="783"/>
      <c r="M164" s="739"/>
      <c r="N164" s="739"/>
      <c r="O164" s="739"/>
      <c r="P164" s="740"/>
    </row>
    <row r="165" spans="1:16" s="135" customFormat="1" ht="13.5" thickBot="1">
      <c r="A165" s="310" t="s">
        <v>363</v>
      </c>
      <c r="B165" s="1151" t="s">
        <v>0</v>
      </c>
      <c r="C165" s="90" t="s">
        <v>439</v>
      </c>
      <c r="D165" s="90" t="s">
        <v>440</v>
      </c>
      <c r="E165" s="89" t="s">
        <v>1874</v>
      </c>
      <c r="F165" s="1152" t="s">
        <v>442</v>
      </c>
      <c r="G165" s="91" t="s">
        <v>371</v>
      </c>
      <c r="I165" s="17" t="s">
        <v>583</v>
      </c>
      <c r="J165" s="1154" t="s">
        <v>585</v>
      </c>
      <c r="K165" s="1155" t="s">
        <v>586</v>
      </c>
      <c r="L165" s="1155" t="s">
        <v>1196</v>
      </c>
      <c r="M165" s="1155" t="s">
        <v>1200</v>
      </c>
      <c r="N165" s="1161" t="s">
        <v>1201</v>
      </c>
      <c r="O165" s="1157"/>
      <c r="P165" s="1157"/>
    </row>
    <row r="166" spans="1:16" ht="12">
      <c r="A166" s="784">
        <v>1</v>
      </c>
      <c r="B166" s="785" t="s">
        <v>70</v>
      </c>
      <c r="C166" s="742"/>
      <c r="D166" s="743">
        <v>3006</v>
      </c>
      <c r="E166" s="744">
        <v>102</v>
      </c>
      <c r="F166" s="745" t="s">
        <v>1778</v>
      </c>
      <c r="G166" s="786">
        <v>599</v>
      </c>
      <c r="I166" s="747">
        <v>119</v>
      </c>
      <c r="J166" s="748">
        <v>120</v>
      </c>
      <c r="K166" s="748">
        <v>120</v>
      </c>
      <c r="L166" s="748">
        <v>120</v>
      </c>
      <c r="M166" s="748">
        <v>120</v>
      </c>
      <c r="N166" s="842">
        <f aca="true" t="shared" si="1" ref="N166:N194">SUM(I166:M166)</f>
        <v>599</v>
      </c>
      <c r="O166" s="845"/>
      <c r="P166" s="811"/>
    </row>
    <row r="167" spans="1:16" ht="12">
      <c r="A167" s="787">
        <v>2</v>
      </c>
      <c r="B167" s="752" t="s">
        <v>24</v>
      </c>
      <c r="C167" s="753"/>
      <c r="D167" s="754">
        <v>3015</v>
      </c>
      <c r="E167" s="755">
        <v>90</v>
      </c>
      <c r="F167" s="756" t="s">
        <v>23</v>
      </c>
      <c r="G167" s="788">
        <v>588</v>
      </c>
      <c r="I167" s="758">
        <v>120</v>
      </c>
      <c r="J167" s="759">
        <v>120</v>
      </c>
      <c r="K167" s="759">
        <v>108</v>
      </c>
      <c r="L167" s="759">
        <v>120</v>
      </c>
      <c r="M167" s="759">
        <v>120</v>
      </c>
      <c r="N167" s="825">
        <f t="shared" si="1"/>
        <v>588</v>
      </c>
      <c r="O167" s="831"/>
      <c r="P167" s="823"/>
    </row>
    <row r="168" spans="1:16" ht="12">
      <c r="A168" s="787">
        <v>3</v>
      </c>
      <c r="B168" s="752" t="s">
        <v>51</v>
      </c>
      <c r="C168" s="753"/>
      <c r="D168" s="754">
        <v>3022</v>
      </c>
      <c r="E168" s="755">
        <v>612</v>
      </c>
      <c r="F168" s="756" t="s">
        <v>27</v>
      </c>
      <c r="G168" s="788">
        <v>581</v>
      </c>
      <c r="I168" s="758">
        <v>120</v>
      </c>
      <c r="J168" s="759">
        <v>120</v>
      </c>
      <c r="K168" s="759">
        <v>101</v>
      </c>
      <c r="L168" s="759">
        <v>120</v>
      </c>
      <c r="M168" s="759">
        <v>120</v>
      </c>
      <c r="N168" s="825">
        <f t="shared" si="1"/>
        <v>581</v>
      </c>
      <c r="O168" s="831"/>
      <c r="P168" s="823"/>
    </row>
    <row r="169" spans="1:16" ht="12">
      <c r="A169" s="787">
        <v>4</v>
      </c>
      <c r="B169" s="752" t="s">
        <v>88</v>
      </c>
      <c r="C169" s="753"/>
      <c r="D169" s="754">
        <v>3017</v>
      </c>
      <c r="E169" s="755">
        <v>698</v>
      </c>
      <c r="F169" s="756" t="s">
        <v>14</v>
      </c>
      <c r="G169" s="788">
        <v>564</v>
      </c>
      <c r="I169" s="758">
        <v>97</v>
      </c>
      <c r="J169" s="759">
        <v>120</v>
      </c>
      <c r="K169" s="759">
        <v>120</v>
      </c>
      <c r="L169" s="759">
        <v>120</v>
      </c>
      <c r="M169" s="759">
        <v>107</v>
      </c>
      <c r="N169" s="825">
        <f t="shared" si="1"/>
        <v>564</v>
      </c>
      <c r="O169" s="831"/>
      <c r="P169" s="823"/>
    </row>
    <row r="170" spans="1:16" ht="12">
      <c r="A170" s="787">
        <v>5</v>
      </c>
      <c r="B170" s="752" t="s">
        <v>486</v>
      </c>
      <c r="C170" s="753"/>
      <c r="D170" s="754">
        <v>3017</v>
      </c>
      <c r="E170" s="755">
        <v>698</v>
      </c>
      <c r="F170" s="756" t="s">
        <v>14</v>
      </c>
      <c r="G170" s="788">
        <v>562</v>
      </c>
      <c r="I170" s="758">
        <v>106</v>
      </c>
      <c r="J170" s="759">
        <v>96</v>
      </c>
      <c r="K170" s="759">
        <v>120</v>
      </c>
      <c r="L170" s="759">
        <v>120</v>
      </c>
      <c r="M170" s="759">
        <v>120</v>
      </c>
      <c r="N170" s="825">
        <f t="shared" si="1"/>
        <v>562</v>
      </c>
      <c r="O170" s="739"/>
      <c r="P170" s="811"/>
    </row>
    <row r="171" spans="1:16" ht="12">
      <c r="A171" s="787">
        <v>6</v>
      </c>
      <c r="B171" s="752" t="s">
        <v>181</v>
      </c>
      <c r="C171" s="753"/>
      <c r="D171" s="754">
        <v>3015</v>
      </c>
      <c r="E171" s="755" t="s">
        <v>182</v>
      </c>
      <c r="F171" s="756" t="s">
        <v>23</v>
      </c>
      <c r="G171" s="788">
        <v>531</v>
      </c>
      <c r="I171" s="758">
        <v>120</v>
      </c>
      <c r="J171" s="759">
        <v>100</v>
      </c>
      <c r="K171" s="759">
        <v>120</v>
      </c>
      <c r="L171" s="759">
        <v>71</v>
      </c>
      <c r="M171" s="759">
        <v>120</v>
      </c>
      <c r="N171" s="825">
        <f t="shared" si="1"/>
        <v>531</v>
      </c>
      <c r="O171" s="739"/>
      <c r="P171" s="811"/>
    </row>
    <row r="172" spans="1:16" ht="12">
      <c r="A172" s="787">
        <v>6</v>
      </c>
      <c r="B172" s="752" t="s">
        <v>13</v>
      </c>
      <c r="C172" s="753"/>
      <c r="D172" s="754">
        <v>3017</v>
      </c>
      <c r="E172" s="755">
        <v>698</v>
      </c>
      <c r="F172" s="756" t="s">
        <v>14</v>
      </c>
      <c r="G172" s="788">
        <v>531</v>
      </c>
      <c r="I172" s="758">
        <v>95</v>
      </c>
      <c r="J172" s="759">
        <v>97</v>
      </c>
      <c r="K172" s="759">
        <v>120</v>
      </c>
      <c r="L172" s="759">
        <v>99</v>
      </c>
      <c r="M172" s="759">
        <v>120</v>
      </c>
      <c r="N172" s="825">
        <f t="shared" si="1"/>
        <v>531</v>
      </c>
      <c r="O172" s="739"/>
      <c r="P172" s="811"/>
    </row>
    <row r="173" spans="1:16" ht="12">
      <c r="A173" s="787">
        <v>6</v>
      </c>
      <c r="B173" s="752" t="s">
        <v>183</v>
      </c>
      <c r="C173" s="753"/>
      <c r="D173" s="754">
        <v>3017</v>
      </c>
      <c r="E173" s="755">
        <v>698</v>
      </c>
      <c r="F173" s="756" t="s">
        <v>14</v>
      </c>
      <c r="G173" s="788">
        <v>531</v>
      </c>
      <c r="I173" s="758">
        <v>102</v>
      </c>
      <c r="J173" s="759">
        <v>69</v>
      </c>
      <c r="K173" s="759">
        <v>120</v>
      </c>
      <c r="L173" s="759">
        <v>120</v>
      </c>
      <c r="M173" s="759">
        <v>120</v>
      </c>
      <c r="N173" s="825">
        <f t="shared" si="1"/>
        <v>531</v>
      </c>
      <c r="O173" s="739"/>
      <c r="P173" s="811"/>
    </row>
    <row r="174" spans="1:16" ht="12">
      <c r="A174" s="787">
        <v>9</v>
      </c>
      <c r="B174" s="752" t="s">
        <v>68</v>
      </c>
      <c r="C174" s="753"/>
      <c r="D174" s="754">
        <v>3022</v>
      </c>
      <c r="E174" s="755">
        <v>333</v>
      </c>
      <c r="F174" s="756" t="s">
        <v>67</v>
      </c>
      <c r="G174" s="788">
        <v>529</v>
      </c>
      <c r="I174" s="758">
        <v>98</v>
      </c>
      <c r="J174" s="759">
        <v>120</v>
      </c>
      <c r="K174" s="759">
        <v>120</v>
      </c>
      <c r="L174" s="759">
        <v>71</v>
      </c>
      <c r="M174" s="759">
        <v>120</v>
      </c>
      <c r="N174" s="825">
        <f t="shared" si="1"/>
        <v>529</v>
      </c>
      <c r="O174" s="845"/>
      <c r="P174" s="811"/>
    </row>
    <row r="175" spans="1:16" ht="12">
      <c r="A175" s="787">
        <v>10</v>
      </c>
      <c r="B175" s="752" t="s">
        <v>166</v>
      </c>
      <c r="C175" s="753"/>
      <c r="D175" s="754">
        <v>3017</v>
      </c>
      <c r="E175" s="755">
        <v>698</v>
      </c>
      <c r="F175" s="756" t="s">
        <v>14</v>
      </c>
      <c r="G175" s="788">
        <v>521</v>
      </c>
      <c r="I175" s="758">
        <v>104</v>
      </c>
      <c r="J175" s="759">
        <v>120</v>
      </c>
      <c r="K175" s="759">
        <v>57</v>
      </c>
      <c r="L175" s="759">
        <v>120</v>
      </c>
      <c r="M175" s="759">
        <v>120</v>
      </c>
      <c r="N175" s="825">
        <f t="shared" si="1"/>
        <v>521</v>
      </c>
      <c r="O175" s="739"/>
      <c r="P175" s="811"/>
    </row>
    <row r="176" spans="1:16" ht="12">
      <c r="A176" s="787">
        <v>11</v>
      </c>
      <c r="B176" s="752" t="s">
        <v>184</v>
      </c>
      <c r="C176" s="753"/>
      <c r="D176" s="754">
        <v>3019</v>
      </c>
      <c r="E176" s="755">
        <v>77</v>
      </c>
      <c r="F176" s="756" t="s">
        <v>20</v>
      </c>
      <c r="G176" s="788">
        <v>504</v>
      </c>
      <c r="I176" s="758">
        <v>120</v>
      </c>
      <c r="J176" s="759">
        <v>105</v>
      </c>
      <c r="K176" s="759">
        <v>120</v>
      </c>
      <c r="L176" s="759">
        <v>78</v>
      </c>
      <c r="M176" s="759">
        <v>81</v>
      </c>
      <c r="N176" s="825">
        <f t="shared" si="1"/>
        <v>504</v>
      </c>
      <c r="O176" s="739"/>
      <c r="P176" s="811"/>
    </row>
    <row r="177" spans="1:16" ht="12">
      <c r="A177" s="787">
        <v>12</v>
      </c>
      <c r="B177" s="752" t="s">
        <v>52</v>
      </c>
      <c r="C177" s="753"/>
      <c r="D177" s="765">
        <v>3015</v>
      </c>
      <c r="E177" s="843">
        <v>90</v>
      </c>
      <c r="F177" s="756" t="s">
        <v>23</v>
      </c>
      <c r="G177" s="788">
        <v>473</v>
      </c>
      <c r="I177" s="758">
        <v>120</v>
      </c>
      <c r="J177" s="759">
        <v>111</v>
      </c>
      <c r="K177" s="759">
        <v>76</v>
      </c>
      <c r="L177" s="759">
        <v>46</v>
      </c>
      <c r="M177" s="759">
        <v>120</v>
      </c>
      <c r="N177" s="825">
        <f t="shared" si="1"/>
        <v>473</v>
      </c>
      <c r="O177" s="739"/>
      <c r="P177" s="811"/>
    </row>
    <row r="178" spans="1:16" ht="12">
      <c r="A178" s="787">
        <v>13</v>
      </c>
      <c r="B178" s="752" t="s">
        <v>185</v>
      </c>
      <c r="C178" s="753"/>
      <c r="D178" s="765">
        <v>3002</v>
      </c>
      <c r="E178" s="755">
        <v>73</v>
      </c>
      <c r="F178" s="756" t="s">
        <v>186</v>
      </c>
      <c r="G178" s="788">
        <v>472</v>
      </c>
      <c r="I178" s="758">
        <v>101</v>
      </c>
      <c r="J178" s="759">
        <v>88</v>
      </c>
      <c r="K178" s="759">
        <v>120</v>
      </c>
      <c r="L178" s="759">
        <v>43</v>
      </c>
      <c r="M178" s="759">
        <v>120</v>
      </c>
      <c r="N178" s="825">
        <f t="shared" si="1"/>
        <v>472</v>
      </c>
      <c r="O178" s="739"/>
      <c r="P178" s="811"/>
    </row>
    <row r="179" spans="1:16" ht="12">
      <c r="A179" s="787">
        <v>14</v>
      </c>
      <c r="B179" s="752" t="s">
        <v>89</v>
      </c>
      <c r="C179" s="753"/>
      <c r="D179" s="754">
        <v>3017</v>
      </c>
      <c r="E179" s="755">
        <v>698</v>
      </c>
      <c r="F179" s="756" t="s">
        <v>14</v>
      </c>
      <c r="G179" s="788">
        <v>468</v>
      </c>
      <c r="I179" s="758">
        <v>109</v>
      </c>
      <c r="J179" s="759">
        <v>62</v>
      </c>
      <c r="K179" s="759">
        <v>110</v>
      </c>
      <c r="L179" s="759">
        <v>67</v>
      </c>
      <c r="M179" s="759">
        <v>120</v>
      </c>
      <c r="N179" s="825">
        <f t="shared" si="1"/>
        <v>468</v>
      </c>
      <c r="O179" s="739"/>
      <c r="P179" s="811"/>
    </row>
    <row r="180" spans="1:16" ht="12">
      <c r="A180" s="787">
        <v>15</v>
      </c>
      <c r="B180" s="752" t="s">
        <v>78</v>
      </c>
      <c r="C180" s="753"/>
      <c r="D180" s="754">
        <v>3017</v>
      </c>
      <c r="E180" s="755">
        <v>698</v>
      </c>
      <c r="F180" s="756" t="s">
        <v>14</v>
      </c>
      <c r="G180" s="788">
        <v>460</v>
      </c>
      <c r="I180" s="758">
        <v>54</v>
      </c>
      <c r="J180" s="759">
        <v>106</v>
      </c>
      <c r="K180" s="759">
        <v>120</v>
      </c>
      <c r="L180" s="759">
        <v>60</v>
      </c>
      <c r="M180" s="759">
        <v>120</v>
      </c>
      <c r="N180" s="825">
        <f t="shared" si="1"/>
        <v>460</v>
      </c>
      <c r="O180" s="739"/>
      <c r="P180" s="811"/>
    </row>
    <row r="181" spans="1:16" ht="12">
      <c r="A181" s="787">
        <v>16</v>
      </c>
      <c r="B181" s="752" t="s">
        <v>187</v>
      </c>
      <c r="C181" s="753"/>
      <c r="D181" s="754">
        <v>3019</v>
      </c>
      <c r="E181" s="755">
        <v>156</v>
      </c>
      <c r="F181" s="756" t="s">
        <v>102</v>
      </c>
      <c r="G181" s="788">
        <v>457</v>
      </c>
      <c r="I181" s="758">
        <v>120</v>
      </c>
      <c r="J181" s="759">
        <v>93</v>
      </c>
      <c r="K181" s="759">
        <v>120</v>
      </c>
      <c r="L181" s="759">
        <v>56</v>
      </c>
      <c r="M181" s="759">
        <v>68</v>
      </c>
      <c r="N181" s="825">
        <f t="shared" si="1"/>
        <v>457</v>
      </c>
      <c r="O181" s="739"/>
      <c r="P181" s="811"/>
    </row>
    <row r="182" spans="1:16" ht="12">
      <c r="A182" s="787">
        <v>17</v>
      </c>
      <c r="B182" s="752" t="s">
        <v>77</v>
      </c>
      <c r="C182" s="753"/>
      <c r="D182" s="754">
        <v>3017</v>
      </c>
      <c r="E182" s="755">
        <v>698</v>
      </c>
      <c r="F182" s="756" t="s">
        <v>14</v>
      </c>
      <c r="G182" s="788">
        <v>454</v>
      </c>
      <c r="I182" s="758">
        <v>25</v>
      </c>
      <c r="J182" s="759">
        <v>70</v>
      </c>
      <c r="K182" s="759">
        <v>119</v>
      </c>
      <c r="L182" s="759">
        <v>120</v>
      </c>
      <c r="M182" s="759">
        <v>120</v>
      </c>
      <c r="N182" s="825">
        <f t="shared" si="1"/>
        <v>454</v>
      </c>
      <c r="O182" s="739"/>
      <c r="P182" s="811"/>
    </row>
    <row r="183" spans="1:16" ht="12">
      <c r="A183" s="787">
        <v>18</v>
      </c>
      <c r="B183" s="752" t="s">
        <v>82</v>
      </c>
      <c r="C183" s="753"/>
      <c r="D183" s="754">
        <v>3017</v>
      </c>
      <c r="E183" s="755">
        <v>698</v>
      </c>
      <c r="F183" s="756" t="s">
        <v>14</v>
      </c>
      <c r="G183" s="788">
        <v>453</v>
      </c>
      <c r="I183" s="758">
        <v>83</v>
      </c>
      <c r="J183" s="759">
        <v>82</v>
      </c>
      <c r="K183" s="759">
        <v>120</v>
      </c>
      <c r="L183" s="759">
        <v>120</v>
      </c>
      <c r="M183" s="759">
        <v>48</v>
      </c>
      <c r="N183" s="825">
        <f t="shared" si="1"/>
        <v>453</v>
      </c>
      <c r="O183" s="739"/>
      <c r="P183" s="811"/>
    </row>
    <row r="184" spans="1:16" ht="12">
      <c r="A184" s="787">
        <v>19</v>
      </c>
      <c r="B184" s="752" t="s">
        <v>188</v>
      </c>
      <c r="C184" s="753"/>
      <c r="D184" s="754">
        <v>3002</v>
      </c>
      <c r="E184" s="755">
        <v>73</v>
      </c>
      <c r="F184" s="756" t="s">
        <v>186</v>
      </c>
      <c r="G184" s="788">
        <v>442</v>
      </c>
      <c r="I184" s="758">
        <v>89</v>
      </c>
      <c r="J184" s="759">
        <v>120</v>
      </c>
      <c r="K184" s="759">
        <v>52</v>
      </c>
      <c r="L184" s="759">
        <v>105</v>
      </c>
      <c r="M184" s="759">
        <v>76</v>
      </c>
      <c r="N184" s="825">
        <f t="shared" si="1"/>
        <v>442</v>
      </c>
      <c r="O184" s="739"/>
      <c r="P184" s="811"/>
    </row>
    <row r="185" spans="1:16" ht="12">
      <c r="A185" s="787">
        <v>20</v>
      </c>
      <c r="B185" s="752" t="s">
        <v>189</v>
      </c>
      <c r="C185" s="753"/>
      <c r="D185" s="754">
        <v>3017</v>
      </c>
      <c r="E185" s="755">
        <v>698</v>
      </c>
      <c r="F185" s="756" t="s">
        <v>14</v>
      </c>
      <c r="G185" s="788">
        <v>437</v>
      </c>
      <c r="I185" s="758">
        <v>35</v>
      </c>
      <c r="J185" s="759">
        <v>110</v>
      </c>
      <c r="K185" s="759">
        <v>91</v>
      </c>
      <c r="L185" s="759">
        <v>81</v>
      </c>
      <c r="M185" s="759">
        <v>120</v>
      </c>
      <c r="N185" s="825">
        <f t="shared" si="1"/>
        <v>437</v>
      </c>
      <c r="O185" s="739"/>
      <c r="P185" s="811"/>
    </row>
    <row r="186" spans="1:16" ht="12">
      <c r="A186" s="787">
        <v>21</v>
      </c>
      <c r="B186" s="752" t="s">
        <v>190</v>
      </c>
      <c r="C186" s="753"/>
      <c r="D186" s="754">
        <v>3017</v>
      </c>
      <c r="E186" s="755">
        <v>698</v>
      </c>
      <c r="F186" s="756" t="s">
        <v>14</v>
      </c>
      <c r="G186" s="788">
        <v>429</v>
      </c>
      <c r="I186" s="758">
        <v>80</v>
      </c>
      <c r="J186" s="759">
        <v>95</v>
      </c>
      <c r="K186" s="759">
        <v>77</v>
      </c>
      <c r="L186" s="759">
        <v>120</v>
      </c>
      <c r="M186" s="759">
        <v>57</v>
      </c>
      <c r="N186" s="825">
        <f t="shared" si="1"/>
        <v>429</v>
      </c>
      <c r="O186" s="739"/>
      <c r="P186" s="811"/>
    </row>
    <row r="187" spans="1:16" ht="12">
      <c r="A187" s="787">
        <v>22</v>
      </c>
      <c r="B187" s="764" t="s">
        <v>57</v>
      </c>
      <c r="C187" s="753"/>
      <c r="D187" s="754">
        <v>3019</v>
      </c>
      <c r="E187" s="754">
        <v>48</v>
      </c>
      <c r="F187" s="756" t="s">
        <v>9</v>
      </c>
      <c r="G187" s="788">
        <v>404</v>
      </c>
      <c r="I187" s="758">
        <v>61</v>
      </c>
      <c r="J187" s="759">
        <v>51</v>
      </c>
      <c r="K187" s="759">
        <v>104</v>
      </c>
      <c r="L187" s="759">
        <v>112</v>
      </c>
      <c r="M187" s="759">
        <v>76</v>
      </c>
      <c r="N187" s="825">
        <f t="shared" si="1"/>
        <v>404</v>
      </c>
      <c r="O187" s="739"/>
      <c r="P187" s="811"/>
    </row>
    <row r="188" spans="1:16" ht="12">
      <c r="A188" s="787">
        <v>23</v>
      </c>
      <c r="B188" s="752" t="s">
        <v>71</v>
      </c>
      <c r="C188" s="753"/>
      <c r="D188" s="754">
        <v>3015</v>
      </c>
      <c r="E188" s="755">
        <v>90</v>
      </c>
      <c r="F188" s="756" t="s">
        <v>23</v>
      </c>
      <c r="G188" s="788">
        <v>400</v>
      </c>
      <c r="I188" s="758">
        <v>92</v>
      </c>
      <c r="J188" s="759">
        <v>120</v>
      </c>
      <c r="K188" s="759">
        <v>44</v>
      </c>
      <c r="L188" s="759">
        <v>79</v>
      </c>
      <c r="M188" s="759">
        <v>65</v>
      </c>
      <c r="N188" s="825">
        <f t="shared" si="1"/>
        <v>400</v>
      </c>
      <c r="O188" s="739"/>
      <c r="P188" s="811"/>
    </row>
    <row r="189" spans="1:16" ht="12">
      <c r="A189" s="787">
        <v>24</v>
      </c>
      <c r="B189" s="752" t="s">
        <v>370</v>
      </c>
      <c r="C189" s="753"/>
      <c r="D189" s="754">
        <v>3017</v>
      </c>
      <c r="E189" s="755" t="s">
        <v>84</v>
      </c>
      <c r="F189" s="756" t="s">
        <v>14</v>
      </c>
      <c r="G189" s="788">
        <v>379</v>
      </c>
      <c r="I189" s="758">
        <v>51</v>
      </c>
      <c r="J189" s="759">
        <v>46</v>
      </c>
      <c r="K189" s="759">
        <v>120</v>
      </c>
      <c r="L189" s="759">
        <v>42</v>
      </c>
      <c r="M189" s="759">
        <v>120</v>
      </c>
      <c r="N189" s="825">
        <f t="shared" si="1"/>
        <v>379</v>
      </c>
      <c r="O189" s="739"/>
      <c r="P189" s="811"/>
    </row>
    <row r="190" spans="1:16" ht="12">
      <c r="A190" s="787">
        <v>25</v>
      </c>
      <c r="B190" s="764" t="s">
        <v>460</v>
      </c>
      <c r="C190" s="753"/>
      <c r="D190" s="754">
        <v>3006</v>
      </c>
      <c r="E190" s="755" t="s">
        <v>110</v>
      </c>
      <c r="F190" s="756" t="s">
        <v>111</v>
      </c>
      <c r="G190" s="788">
        <v>356</v>
      </c>
      <c r="I190" s="758">
        <v>34</v>
      </c>
      <c r="J190" s="759">
        <v>59</v>
      </c>
      <c r="K190" s="759">
        <v>36</v>
      </c>
      <c r="L190" s="759">
        <v>107</v>
      </c>
      <c r="M190" s="759">
        <v>120</v>
      </c>
      <c r="N190" s="825">
        <f t="shared" si="1"/>
        <v>356</v>
      </c>
      <c r="O190" s="739"/>
      <c r="P190" s="811"/>
    </row>
    <row r="191" spans="1:16" ht="12">
      <c r="A191" s="787">
        <v>26</v>
      </c>
      <c r="B191" s="752" t="s">
        <v>191</v>
      </c>
      <c r="C191" s="753"/>
      <c r="D191" s="754">
        <v>3002</v>
      </c>
      <c r="E191" s="755">
        <v>73</v>
      </c>
      <c r="F191" s="756" t="s">
        <v>186</v>
      </c>
      <c r="G191" s="788">
        <v>330</v>
      </c>
      <c r="I191" s="758">
        <v>120</v>
      </c>
      <c r="J191" s="759">
        <v>38</v>
      </c>
      <c r="K191" s="759">
        <v>49</v>
      </c>
      <c r="L191" s="759">
        <v>84</v>
      </c>
      <c r="M191" s="759">
        <v>39</v>
      </c>
      <c r="N191" s="825">
        <f t="shared" si="1"/>
        <v>330</v>
      </c>
      <c r="O191" s="739"/>
      <c r="P191" s="811"/>
    </row>
    <row r="192" spans="1:16" ht="12">
      <c r="A192" s="787">
        <v>27</v>
      </c>
      <c r="B192" s="752" t="s">
        <v>369</v>
      </c>
      <c r="C192" s="753"/>
      <c r="D192" s="754">
        <v>3017</v>
      </c>
      <c r="E192" s="755" t="s">
        <v>84</v>
      </c>
      <c r="F192" s="756" t="s">
        <v>14</v>
      </c>
      <c r="G192" s="788">
        <v>329</v>
      </c>
      <c r="I192" s="758">
        <v>67</v>
      </c>
      <c r="J192" s="759">
        <v>69</v>
      </c>
      <c r="K192" s="759">
        <v>36</v>
      </c>
      <c r="L192" s="759">
        <v>82</v>
      </c>
      <c r="M192" s="759">
        <v>75</v>
      </c>
      <c r="N192" s="825">
        <f t="shared" si="1"/>
        <v>329</v>
      </c>
      <c r="O192" s="739"/>
      <c r="P192" s="811"/>
    </row>
    <row r="193" spans="1:16" ht="12">
      <c r="A193" s="787">
        <v>28</v>
      </c>
      <c r="B193" s="752" t="s">
        <v>1875</v>
      </c>
      <c r="C193" s="753"/>
      <c r="D193" s="754">
        <v>3019</v>
      </c>
      <c r="E193" s="755">
        <v>48</v>
      </c>
      <c r="F193" s="756" t="s">
        <v>9</v>
      </c>
      <c r="G193" s="788">
        <v>284</v>
      </c>
      <c r="I193" s="758">
        <v>115</v>
      </c>
      <c r="J193" s="759">
        <v>120</v>
      </c>
      <c r="K193" s="759">
        <v>49</v>
      </c>
      <c r="L193" s="759">
        <v>0</v>
      </c>
      <c r="M193" s="759">
        <v>0</v>
      </c>
      <c r="N193" s="825">
        <f t="shared" si="1"/>
        <v>284</v>
      </c>
      <c r="O193" s="739"/>
      <c r="P193" s="811"/>
    </row>
    <row r="194" spans="1:16" ht="12">
      <c r="A194" s="787">
        <v>29</v>
      </c>
      <c r="B194" s="752" t="s">
        <v>83</v>
      </c>
      <c r="C194" s="753"/>
      <c r="D194" s="754">
        <v>3019</v>
      </c>
      <c r="E194" s="755">
        <v>48</v>
      </c>
      <c r="F194" s="756" t="s">
        <v>9</v>
      </c>
      <c r="G194" s="788">
        <v>236</v>
      </c>
      <c r="I194" s="758">
        <v>116</v>
      </c>
      <c r="J194" s="759">
        <v>120</v>
      </c>
      <c r="K194" s="759">
        <v>0</v>
      </c>
      <c r="L194" s="759">
        <v>0</v>
      </c>
      <c r="M194" s="759">
        <v>0</v>
      </c>
      <c r="N194" s="825">
        <f t="shared" si="1"/>
        <v>236</v>
      </c>
      <c r="O194" s="739"/>
      <c r="P194" s="811"/>
    </row>
    <row r="195" spans="1:16" ht="12">
      <c r="A195" s="787">
        <v>30</v>
      </c>
      <c r="B195" s="752" t="s">
        <v>11</v>
      </c>
      <c r="C195" s="753"/>
      <c r="D195" s="754">
        <v>3019</v>
      </c>
      <c r="E195" s="755">
        <v>48</v>
      </c>
      <c r="F195" s="756" t="s">
        <v>9</v>
      </c>
      <c r="G195" s="788">
        <v>225</v>
      </c>
      <c r="I195" s="758">
        <v>112</v>
      </c>
      <c r="J195" s="759">
        <v>113</v>
      </c>
      <c r="K195" s="759">
        <v>0</v>
      </c>
      <c r="L195" s="759">
        <v>0</v>
      </c>
      <c r="M195" s="759">
        <v>0</v>
      </c>
      <c r="N195" s="825">
        <v>225</v>
      </c>
      <c r="O195" s="739"/>
      <c r="P195" s="811"/>
    </row>
    <row r="196" spans="1:16" ht="12">
      <c r="A196" s="787">
        <v>31</v>
      </c>
      <c r="B196" s="752" t="s">
        <v>192</v>
      </c>
      <c r="C196" s="753"/>
      <c r="D196" s="754">
        <v>3019</v>
      </c>
      <c r="E196" s="755" t="s">
        <v>33</v>
      </c>
      <c r="F196" s="756" t="s">
        <v>34</v>
      </c>
      <c r="G196" s="788">
        <v>212</v>
      </c>
      <c r="I196" s="758">
        <v>54</v>
      </c>
      <c r="J196" s="759">
        <v>57</v>
      </c>
      <c r="K196" s="759">
        <v>39</v>
      </c>
      <c r="L196" s="759">
        <v>62</v>
      </c>
      <c r="M196" s="759">
        <v>0</v>
      </c>
      <c r="N196" s="825">
        <f>SUM(I196:M196)</f>
        <v>212</v>
      </c>
      <c r="O196" s="739"/>
      <c r="P196" s="811"/>
    </row>
    <row r="197" spans="1:16" ht="12.75" thickBot="1">
      <c r="A197" s="846">
        <v>32</v>
      </c>
      <c r="B197" s="772" t="s">
        <v>193</v>
      </c>
      <c r="C197" s="773"/>
      <c r="D197" s="774">
        <v>3017</v>
      </c>
      <c r="E197" s="775">
        <v>698</v>
      </c>
      <c r="F197" s="776" t="s">
        <v>14</v>
      </c>
      <c r="G197" s="791">
        <v>109</v>
      </c>
      <c r="I197" s="778">
        <v>55</v>
      </c>
      <c r="J197" s="779">
        <v>40</v>
      </c>
      <c r="K197" s="779">
        <v>14</v>
      </c>
      <c r="L197" s="779">
        <v>0</v>
      </c>
      <c r="M197" s="779">
        <v>0</v>
      </c>
      <c r="N197" s="844">
        <f>SUM(I197:M197)</f>
        <v>109</v>
      </c>
      <c r="O197" s="739"/>
      <c r="P197" s="811"/>
    </row>
    <row r="198" spans="1:16" ht="24.75" customHeight="1">
      <c r="A198" s="781"/>
      <c r="B198" s="733"/>
      <c r="C198" s="224"/>
      <c r="D198" s="734"/>
      <c r="E198" s="735"/>
      <c r="F198" s="736"/>
      <c r="G198" s="734"/>
      <c r="I198" s="737"/>
      <c r="J198" s="737"/>
      <c r="K198" s="738"/>
      <c r="L198" s="738"/>
      <c r="M198" s="739"/>
      <c r="N198" s="739"/>
      <c r="O198" s="739"/>
      <c r="P198" s="811"/>
    </row>
    <row r="199" spans="1:16" ht="18.75" thickBot="1">
      <c r="A199" s="732" t="s">
        <v>403</v>
      </c>
      <c r="B199" s="733"/>
      <c r="C199" s="224"/>
      <c r="D199" s="734"/>
      <c r="E199" s="735"/>
      <c r="F199" s="736"/>
      <c r="G199" s="734"/>
      <c r="I199" s="829"/>
      <c r="J199" s="830"/>
      <c r="K199" s="830"/>
      <c r="L199" s="830"/>
      <c r="M199" s="839"/>
      <c r="N199" s="739"/>
      <c r="O199" s="739"/>
      <c r="P199" s="811"/>
    </row>
    <row r="200" spans="1:16" s="135" customFormat="1" ht="13.5" thickBot="1">
      <c r="A200" s="310" t="s">
        <v>363</v>
      </c>
      <c r="B200" s="1151" t="s">
        <v>0</v>
      </c>
      <c r="C200" s="90" t="s">
        <v>439</v>
      </c>
      <c r="D200" s="90" t="s">
        <v>194</v>
      </c>
      <c r="E200" s="89" t="s">
        <v>1874</v>
      </c>
      <c r="F200" s="1152" t="s">
        <v>442</v>
      </c>
      <c r="G200" s="91" t="s">
        <v>195</v>
      </c>
      <c r="I200" s="17" t="s">
        <v>583</v>
      </c>
      <c r="J200" s="1154" t="s">
        <v>585</v>
      </c>
      <c r="K200" s="1155" t="s">
        <v>586</v>
      </c>
      <c r="L200" s="1155" t="s">
        <v>1196</v>
      </c>
      <c r="M200" s="1156" t="s">
        <v>1200</v>
      </c>
      <c r="N200" s="1157"/>
      <c r="O200" s="1157"/>
      <c r="P200" s="1167"/>
    </row>
    <row r="201" spans="1:16" ht="12">
      <c r="A201" s="784">
        <v>1</v>
      </c>
      <c r="B201" s="785" t="s">
        <v>196</v>
      </c>
      <c r="C201" s="742"/>
      <c r="D201" s="743">
        <v>3016</v>
      </c>
      <c r="E201" s="744">
        <v>243</v>
      </c>
      <c r="F201" s="745" t="s">
        <v>178</v>
      </c>
      <c r="G201" s="786">
        <v>529</v>
      </c>
      <c r="I201" s="747">
        <v>91</v>
      </c>
      <c r="J201" s="748">
        <v>78</v>
      </c>
      <c r="K201" s="748">
        <v>120</v>
      </c>
      <c r="L201" s="748">
        <v>120</v>
      </c>
      <c r="M201" s="749">
        <v>120</v>
      </c>
      <c r="N201" s="839"/>
      <c r="O201" s="739"/>
      <c r="P201" s="811"/>
    </row>
    <row r="202" spans="1:16" ht="12">
      <c r="A202" s="787">
        <v>2</v>
      </c>
      <c r="B202" s="752" t="s">
        <v>197</v>
      </c>
      <c r="C202" s="753"/>
      <c r="D202" s="754">
        <v>3016</v>
      </c>
      <c r="E202" s="755">
        <v>243</v>
      </c>
      <c r="F202" s="756" t="s">
        <v>178</v>
      </c>
      <c r="G202" s="788">
        <v>521</v>
      </c>
      <c r="I202" s="758">
        <v>93</v>
      </c>
      <c r="J202" s="759">
        <v>116</v>
      </c>
      <c r="K202" s="759">
        <v>120</v>
      </c>
      <c r="L202" s="759">
        <v>120</v>
      </c>
      <c r="M202" s="760">
        <v>72</v>
      </c>
      <c r="N202" s="839"/>
      <c r="O202" s="839"/>
      <c r="P202" s="811"/>
    </row>
    <row r="203" spans="1:16" ht="12">
      <c r="A203" s="787">
        <v>3</v>
      </c>
      <c r="B203" s="752" t="s">
        <v>198</v>
      </c>
      <c r="C203" s="753"/>
      <c r="D203" s="754">
        <v>3022</v>
      </c>
      <c r="E203" s="755" t="s">
        <v>154</v>
      </c>
      <c r="F203" s="756" t="s">
        <v>1797</v>
      </c>
      <c r="G203" s="788">
        <v>506</v>
      </c>
      <c r="I203" s="758">
        <v>120</v>
      </c>
      <c r="J203" s="759">
        <v>120</v>
      </c>
      <c r="K203" s="759">
        <v>120</v>
      </c>
      <c r="L203" s="759">
        <v>120</v>
      </c>
      <c r="M203" s="760">
        <v>26</v>
      </c>
      <c r="N203" s="739"/>
      <c r="O203" s="739"/>
      <c r="P203" s="811"/>
    </row>
    <row r="204" spans="1:16" ht="12.75" thickBot="1">
      <c r="A204" s="1110" t="s">
        <v>1199</v>
      </c>
      <c r="B204" s="1104" t="s">
        <v>93</v>
      </c>
      <c r="C204" s="1105"/>
      <c r="D204" s="1106">
        <v>3005</v>
      </c>
      <c r="E204" s="1107" t="s">
        <v>288</v>
      </c>
      <c r="F204" s="1108" t="s">
        <v>289</v>
      </c>
      <c r="G204" s="1109">
        <v>0</v>
      </c>
      <c r="I204" s="1111"/>
      <c r="J204" s="1112"/>
      <c r="K204" s="1112"/>
      <c r="L204" s="1112"/>
      <c r="M204" s="1113"/>
      <c r="N204" s="739"/>
      <c r="O204" s="739"/>
      <c r="P204" s="811"/>
    </row>
    <row r="205" spans="1:16" ht="24.75" customHeight="1">
      <c r="A205" s="833"/>
      <c r="B205" s="834"/>
      <c r="C205" s="835"/>
      <c r="D205" s="836"/>
      <c r="E205" s="837"/>
      <c r="F205" s="834"/>
      <c r="G205" s="838"/>
      <c r="I205" s="833"/>
      <c r="J205" s="833"/>
      <c r="K205" s="833"/>
      <c r="L205" s="833"/>
      <c r="M205" s="739"/>
      <c r="N205" s="739"/>
      <c r="O205" s="739"/>
      <c r="P205" s="740"/>
    </row>
    <row r="206" spans="1:16" ht="18" thickBot="1">
      <c r="A206" s="847" t="s">
        <v>199</v>
      </c>
      <c r="C206" s="224"/>
      <c r="D206" s="848"/>
      <c r="E206" s="848"/>
      <c r="F206" s="848"/>
      <c r="G206" s="224"/>
      <c r="J206" s="849"/>
      <c r="K206" s="849"/>
      <c r="L206" s="738"/>
      <c r="M206" s="663"/>
      <c r="N206" s="739"/>
      <c r="O206" s="739"/>
      <c r="P206" s="739"/>
    </row>
    <row r="207" spans="1:18" s="135" customFormat="1" ht="13.5" thickBot="1">
      <c r="A207" s="741" t="s">
        <v>363</v>
      </c>
      <c r="B207" s="1151" t="s">
        <v>0</v>
      </c>
      <c r="C207" s="90" t="s">
        <v>439</v>
      </c>
      <c r="D207" s="90" t="s">
        <v>440</v>
      </c>
      <c r="E207" s="89" t="s">
        <v>1874</v>
      </c>
      <c r="F207" s="1152" t="s">
        <v>442</v>
      </c>
      <c r="G207" s="1153" t="s">
        <v>371</v>
      </c>
      <c r="I207" s="17" t="s">
        <v>583</v>
      </c>
      <c r="J207" s="1154" t="s">
        <v>585</v>
      </c>
      <c r="K207" s="1155" t="s">
        <v>586</v>
      </c>
      <c r="L207" s="1161" t="s">
        <v>1196</v>
      </c>
      <c r="M207" s="1168"/>
      <c r="N207" s="1169"/>
      <c r="O207" s="1169"/>
      <c r="P207" s="1162"/>
      <c r="Q207" s="1162"/>
      <c r="R207" s="1162"/>
    </row>
    <row r="208" spans="1:18" ht="12">
      <c r="A208" s="784">
        <v>1</v>
      </c>
      <c r="B208" s="785" t="s">
        <v>468</v>
      </c>
      <c r="C208" s="742" t="s">
        <v>450</v>
      </c>
      <c r="D208" s="743">
        <v>3017</v>
      </c>
      <c r="E208" s="744" t="s">
        <v>84</v>
      </c>
      <c r="F208" s="745" t="s">
        <v>14</v>
      </c>
      <c r="G208" s="784">
        <v>450</v>
      </c>
      <c r="I208" s="851">
        <v>120</v>
      </c>
      <c r="J208" s="852">
        <v>120</v>
      </c>
      <c r="K208" s="852">
        <v>90</v>
      </c>
      <c r="L208" s="853">
        <v>120</v>
      </c>
      <c r="M208" s="783"/>
      <c r="N208" s="831"/>
      <c r="O208" s="831"/>
      <c r="P208" s="831"/>
      <c r="Q208" s="831"/>
      <c r="R208" s="831"/>
    </row>
    <row r="209" spans="1:18" ht="12">
      <c r="A209" s="787">
        <v>2</v>
      </c>
      <c r="B209" s="752" t="s">
        <v>200</v>
      </c>
      <c r="C209" s="753" t="s">
        <v>450</v>
      </c>
      <c r="D209" s="765">
        <v>3015</v>
      </c>
      <c r="E209" s="843">
        <v>90</v>
      </c>
      <c r="F209" s="756" t="s">
        <v>23</v>
      </c>
      <c r="G209" s="787">
        <v>445</v>
      </c>
      <c r="I209" s="758">
        <v>101</v>
      </c>
      <c r="J209" s="759">
        <v>104</v>
      </c>
      <c r="K209" s="759">
        <v>120</v>
      </c>
      <c r="L209" s="760">
        <v>120</v>
      </c>
      <c r="M209" s="783"/>
      <c r="N209" s="850"/>
      <c r="O209" s="850"/>
      <c r="P209" s="831"/>
      <c r="Q209" s="831"/>
      <c r="R209" s="831"/>
    </row>
    <row r="210" spans="1:18" ht="12">
      <c r="A210" s="787">
        <v>3</v>
      </c>
      <c r="B210" s="752" t="s">
        <v>201</v>
      </c>
      <c r="C210" s="753" t="s">
        <v>450</v>
      </c>
      <c r="D210" s="754">
        <v>3019</v>
      </c>
      <c r="E210" s="755" t="s">
        <v>29</v>
      </c>
      <c r="F210" s="756" t="s">
        <v>30</v>
      </c>
      <c r="G210" s="787">
        <v>436</v>
      </c>
      <c r="I210" s="854">
        <v>80</v>
      </c>
      <c r="J210" s="855">
        <v>116</v>
      </c>
      <c r="K210" s="855">
        <v>120</v>
      </c>
      <c r="L210" s="856">
        <v>120</v>
      </c>
      <c r="M210" s="830"/>
      <c r="N210" s="739"/>
      <c r="O210" s="739"/>
      <c r="P210" s="831"/>
      <c r="Q210" s="739"/>
      <c r="R210" s="831"/>
    </row>
    <row r="211" spans="1:18" ht="12">
      <c r="A211" s="789">
        <v>4</v>
      </c>
      <c r="B211" s="764" t="s">
        <v>460</v>
      </c>
      <c r="C211" s="753" t="s">
        <v>450</v>
      </c>
      <c r="D211" s="754">
        <v>3006</v>
      </c>
      <c r="E211" s="755" t="s">
        <v>110</v>
      </c>
      <c r="F211" s="756" t="s">
        <v>111</v>
      </c>
      <c r="G211" s="787">
        <v>432</v>
      </c>
      <c r="I211" s="758">
        <v>92</v>
      </c>
      <c r="J211" s="759">
        <v>119</v>
      </c>
      <c r="K211" s="759">
        <v>101</v>
      </c>
      <c r="L211" s="760">
        <v>120</v>
      </c>
      <c r="M211" s="830"/>
      <c r="N211" s="739"/>
      <c r="O211" s="739"/>
      <c r="P211" s="831"/>
      <c r="Q211" s="739"/>
      <c r="R211" s="831"/>
    </row>
    <row r="212" spans="1:18" ht="12">
      <c r="A212" s="789">
        <v>5</v>
      </c>
      <c r="B212" s="752" t="s">
        <v>462</v>
      </c>
      <c r="C212" s="753" t="s">
        <v>450</v>
      </c>
      <c r="D212" s="754">
        <v>3017</v>
      </c>
      <c r="E212" s="755">
        <v>698</v>
      </c>
      <c r="F212" s="756" t="s">
        <v>14</v>
      </c>
      <c r="G212" s="787">
        <v>428</v>
      </c>
      <c r="I212" s="758">
        <v>94</v>
      </c>
      <c r="J212" s="759">
        <v>94</v>
      </c>
      <c r="K212" s="759">
        <v>120</v>
      </c>
      <c r="L212" s="760">
        <v>120</v>
      </c>
      <c r="M212" s="830"/>
      <c r="N212" s="739"/>
      <c r="O212" s="739"/>
      <c r="P212" s="831"/>
      <c r="Q212" s="739"/>
      <c r="R212" s="831"/>
    </row>
    <row r="213" spans="1:18" ht="12">
      <c r="A213" s="789">
        <v>6</v>
      </c>
      <c r="B213" s="752" t="s">
        <v>202</v>
      </c>
      <c r="C213" s="753" t="s">
        <v>450</v>
      </c>
      <c r="D213" s="754">
        <v>3022</v>
      </c>
      <c r="E213" s="755">
        <v>612</v>
      </c>
      <c r="F213" s="756" t="s">
        <v>27</v>
      </c>
      <c r="G213" s="787">
        <v>424</v>
      </c>
      <c r="I213" s="758">
        <v>94</v>
      </c>
      <c r="J213" s="759">
        <v>120</v>
      </c>
      <c r="K213" s="759">
        <v>120</v>
      </c>
      <c r="L213" s="760">
        <v>90</v>
      </c>
      <c r="M213" s="830"/>
      <c r="N213" s="739"/>
      <c r="O213" s="739"/>
      <c r="P213" s="831"/>
      <c r="Q213" s="739"/>
      <c r="R213" s="831"/>
    </row>
    <row r="214" spans="1:18" ht="12">
      <c r="A214" s="789">
        <v>7</v>
      </c>
      <c r="B214" s="764" t="s">
        <v>203</v>
      </c>
      <c r="C214" s="753" t="s">
        <v>450</v>
      </c>
      <c r="D214" s="754">
        <v>3022</v>
      </c>
      <c r="E214" s="755" t="s">
        <v>154</v>
      </c>
      <c r="F214" s="756" t="s">
        <v>1797</v>
      </c>
      <c r="G214" s="787">
        <v>408</v>
      </c>
      <c r="I214" s="758">
        <v>104</v>
      </c>
      <c r="J214" s="759">
        <v>89</v>
      </c>
      <c r="K214" s="759">
        <v>120</v>
      </c>
      <c r="L214" s="760">
        <v>95</v>
      </c>
      <c r="M214" s="830"/>
      <c r="N214" s="739"/>
      <c r="O214" s="739"/>
      <c r="P214" s="831"/>
      <c r="Q214" s="739"/>
      <c r="R214" s="831"/>
    </row>
    <row r="215" spans="1:18" ht="12">
      <c r="A215" s="789">
        <v>8</v>
      </c>
      <c r="B215" s="752" t="s">
        <v>204</v>
      </c>
      <c r="C215" s="753" t="s">
        <v>450</v>
      </c>
      <c r="D215" s="754">
        <v>3012</v>
      </c>
      <c r="E215" s="755">
        <v>137</v>
      </c>
      <c r="F215" s="756" t="s">
        <v>17</v>
      </c>
      <c r="G215" s="787">
        <v>406</v>
      </c>
      <c r="I215" s="758">
        <v>104</v>
      </c>
      <c r="J215" s="759">
        <v>102</v>
      </c>
      <c r="K215" s="759">
        <v>80</v>
      </c>
      <c r="L215" s="760">
        <v>120</v>
      </c>
      <c r="M215" s="830"/>
      <c r="N215" s="857"/>
      <c r="O215" s="857"/>
      <c r="P215" s="831"/>
      <c r="Q215" s="739"/>
      <c r="R215" s="831"/>
    </row>
    <row r="216" spans="1:18" ht="12">
      <c r="A216" s="789">
        <v>9</v>
      </c>
      <c r="B216" s="752" t="s">
        <v>369</v>
      </c>
      <c r="C216" s="753" t="s">
        <v>450</v>
      </c>
      <c r="D216" s="754">
        <v>3017</v>
      </c>
      <c r="E216" s="755" t="s">
        <v>84</v>
      </c>
      <c r="F216" s="756" t="s">
        <v>14</v>
      </c>
      <c r="G216" s="787">
        <v>388</v>
      </c>
      <c r="I216" s="858">
        <v>97</v>
      </c>
      <c r="J216" s="768">
        <v>120</v>
      </c>
      <c r="K216" s="768">
        <v>120</v>
      </c>
      <c r="L216" s="859">
        <v>51</v>
      </c>
      <c r="M216" s="830"/>
      <c r="N216" s="739"/>
      <c r="O216" s="739"/>
      <c r="P216" s="831"/>
      <c r="Q216" s="739"/>
      <c r="R216" s="831"/>
    </row>
    <row r="217" spans="1:18" ht="12">
      <c r="A217" s="789">
        <v>10</v>
      </c>
      <c r="B217" s="752" t="s">
        <v>459</v>
      </c>
      <c r="C217" s="753" t="s">
        <v>450</v>
      </c>
      <c r="D217" s="754">
        <v>3017</v>
      </c>
      <c r="E217" s="755" t="s">
        <v>84</v>
      </c>
      <c r="F217" s="756" t="s">
        <v>14</v>
      </c>
      <c r="G217" s="787">
        <v>384</v>
      </c>
      <c r="I217" s="758">
        <v>82</v>
      </c>
      <c r="J217" s="759">
        <v>88</v>
      </c>
      <c r="K217" s="759">
        <v>94</v>
      </c>
      <c r="L217" s="760">
        <v>120</v>
      </c>
      <c r="M217" s="830"/>
      <c r="N217" s="739"/>
      <c r="O217" s="739"/>
      <c r="P217" s="831"/>
      <c r="Q217" s="739"/>
      <c r="R217" s="831"/>
    </row>
    <row r="218" spans="1:18" ht="12">
      <c r="A218" s="789">
        <v>11</v>
      </c>
      <c r="B218" s="752" t="s">
        <v>205</v>
      </c>
      <c r="C218" s="753" t="s">
        <v>450</v>
      </c>
      <c r="D218" s="754">
        <v>3021</v>
      </c>
      <c r="E218" s="755" t="s">
        <v>206</v>
      </c>
      <c r="F218" s="756" t="s">
        <v>207</v>
      </c>
      <c r="G218" s="787">
        <v>368</v>
      </c>
      <c r="I218" s="758">
        <v>66</v>
      </c>
      <c r="J218" s="759">
        <v>83</v>
      </c>
      <c r="K218" s="759">
        <v>120</v>
      </c>
      <c r="L218" s="760">
        <v>99</v>
      </c>
      <c r="M218" s="830"/>
      <c r="N218" s="739"/>
      <c r="O218" s="739"/>
      <c r="P218" s="831"/>
      <c r="Q218" s="739"/>
      <c r="R218" s="831"/>
    </row>
    <row r="219" spans="1:18" ht="12">
      <c r="A219" s="789">
        <v>12</v>
      </c>
      <c r="B219" s="752" t="s">
        <v>467</v>
      </c>
      <c r="C219" s="753" t="s">
        <v>450</v>
      </c>
      <c r="D219" s="754">
        <v>3017</v>
      </c>
      <c r="E219" s="755">
        <v>698</v>
      </c>
      <c r="F219" s="756" t="s">
        <v>14</v>
      </c>
      <c r="G219" s="787">
        <v>335</v>
      </c>
      <c r="I219" s="758">
        <v>84</v>
      </c>
      <c r="J219" s="759">
        <v>81</v>
      </c>
      <c r="K219" s="759">
        <v>120</v>
      </c>
      <c r="L219" s="760">
        <v>50</v>
      </c>
      <c r="M219" s="830"/>
      <c r="N219" s="857"/>
      <c r="O219" s="857"/>
      <c r="P219" s="831"/>
      <c r="Q219" s="739"/>
      <c r="R219" s="831"/>
    </row>
    <row r="220" spans="1:18" ht="12">
      <c r="A220" s="789">
        <v>13</v>
      </c>
      <c r="B220" s="752" t="s">
        <v>398</v>
      </c>
      <c r="C220" s="753" t="s">
        <v>450</v>
      </c>
      <c r="D220" s="754">
        <v>3017</v>
      </c>
      <c r="E220" s="755" t="s">
        <v>84</v>
      </c>
      <c r="F220" s="756" t="s">
        <v>14</v>
      </c>
      <c r="G220" s="787">
        <v>330</v>
      </c>
      <c r="I220" s="858">
        <v>73</v>
      </c>
      <c r="J220" s="768">
        <v>70</v>
      </c>
      <c r="K220" s="768">
        <v>120</v>
      </c>
      <c r="L220" s="859">
        <v>67</v>
      </c>
      <c r="M220" s="830"/>
      <c r="N220" s="739"/>
      <c r="O220" s="739"/>
      <c r="P220" s="831"/>
      <c r="Q220" s="739"/>
      <c r="R220" s="831"/>
    </row>
    <row r="221" spans="1:18" ht="12">
      <c r="A221" s="789">
        <v>14</v>
      </c>
      <c r="B221" s="764" t="s">
        <v>461</v>
      </c>
      <c r="C221" s="753" t="s">
        <v>450</v>
      </c>
      <c r="D221" s="754">
        <v>3006</v>
      </c>
      <c r="E221" s="755" t="s">
        <v>110</v>
      </c>
      <c r="F221" s="756" t="s">
        <v>111</v>
      </c>
      <c r="G221" s="787">
        <v>322</v>
      </c>
      <c r="I221" s="758">
        <v>51</v>
      </c>
      <c r="J221" s="759">
        <v>101</v>
      </c>
      <c r="K221" s="759">
        <v>107</v>
      </c>
      <c r="L221" s="760">
        <v>63</v>
      </c>
      <c r="M221" s="830"/>
      <c r="N221" s="860"/>
      <c r="O221" s="860"/>
      <c r="P221" s="831"/>
      <c r="Q221" s="739"/>
      <c r="R221" s="831"/>
    </row>
    <row r="222" spans="1:18" ht="12">
      <c r="A222" s="789">
        <v>14</v>
      </c>
      <c r="B222" s="752" t="s">
        <v>370</v>
      </c>
      <c r="C222" s="753" t="s">
        <v>450</v>
      </c>
      <c r="D222" s="754">
        <v>3017</v>
      </c>
      <c r="E222" s="755" t="s">
        <v>84</v>
      </c>
      <c r="F222" s="756" t="s">
        <v>14</v>
      </c>
      <c r="G222" s="787">
        <v>322</v>
      </c>
      <c r="I222" s="854">
        <v>55</v>
      </c>
      <c r="J222" s="855">
        <v>88</v>
      </c>
      <c r="K222" s="855">
        <v>120</v>
      </c>
      <c r="L222" s="856">
        <v>59</v>
      </c>
      <c r="M222" s="830"/>
      <c r="N222" s="739"/>
      <c r="O222" s="739"/>
      <c r="P222" s="831"/>
      <c r="Q222" s="739"/>
      <c r="R222" s="831"/>
    </row>
    <row r="223" spans="1:18" ht="12">
      <c r="A223" s="789">
        <v>16</v>
      </c>
      <c r="B223" s="752" t="s">
        <v>208</v>
      </c>
      <c r="C223" s="753" t="s">
        <v>450</v>
      </c>
      <c r="D223" s="754">
        <v>3002</v>
      </c>
      <c r="E223" s="755" t="s">
        <v>209</v>
      </c>
      <c r="F223" s="756" t="s">
        <v>210</v>
      </c>
      <c r="G223" s="787">
        <v>311</v>
      </c>
      <c r="I223" s="758">
        <v>48</v>
      </c>
      <c r="J223" s="759">
        <v>75</v>
      </c>
      <c r="K223" s="759">
        <v>120</v>
      </c>
      <c r="L223" s="760">
        <v>68</v>
      </c>
      <c r="M223" s="830"/>
      <c r="N223" s="739"/>
      <c r="O223" s="739"/>
      <c r="P223" s="831"/>
      <c r="Q223" s="739"/>
      <c r="R223" s="831"/>
    </row>
    <row r="224" spans="1:18" ht="12">
      <c r="A224" s="789">
        <v>17</v>
      </c>
      <c r="B224" s="752" t="s">
        <v>211</v>
      </c>
      <c r="C224" s="753" t="s">
        <v>450</v>
      </c>
      <c r="D224" s="754">
        <v>3012</v>
      </c>
      <c r="E224" s="755">
        <v>137</v>
      </c>
      <c r="F224" s="756" t="s">
        <v>17</v>
      </c>
      <c r="G224" s="787">
        <v>301</v>
      </c>
      <c r="I224" s="758">
        <v>56</v>
      </c>
      <c r="J224" s="759">
        <v>120</v>
      </c>
      <c r="K224" s="759">
        <v>54</v>
      </c>
      <c r="L224" s="760">
        <v>71</v>
      </c>
      <c r="M224" s="830"/>
      <c r="N224" s="861"/>
      <c r="O224" s="857"/>
      <c r="P224" s="831"/>
      <c r="Q224" s="739"/>
      <c r="R224" s="831"/>
    </row>
    <row r="225" spans="1:18" ht="12">
      <c r="A225" s="789">
        <v>18</v>
      </c>
      <c r="B225" s="752" t="s">
        <v>212</v>
      </c>
      <c r="C225" s="753" t="s">
        <v>450</v>
      </c>
      <c r="D225" s="754">
        <v>3014</v>
      </c>
      <c r="E225" s="755" t="s">
        <v>61</v>
      </c>
      <c r="F225" s="756" t="s">
        <v>62</v>
      </c>
      <c r="G225" s="787">
        <v>272</v>
      </c>
      <c r="I225" s="862">
        <v>48</v>
      </c>
      <c r="J225" s="768">
        <v>65</v>
      </c>
      <c r="K225" s="855">
        <v>62</v>
      </c>
      <c r="L225" s="856">
        <v>97</v>
      </c>
      <c r="M225" s="830"/>
      <c r="N225" s="739"/>
      <c r="O225" s="739"/>
      <c r="P225" s="831"/>
      <c r="Q225" s="739"/>
      <c r="R225" s="831"/>
    </row>
    <row r="226" spans="1:18" ht="12">
      <c r="A226" s="789">
        <v>19</v>
      </c>
      <c r="B226" s="764" t="s">
        <v>213</v>
      </c>
      <c r="C226" s="753" t="s">
        <v>450</v>
      </c>
      <c r="D226" s="754">
        <v>3013</v>
      </c>
      <c r="E226" s="755" t="s">
        <v>86</v>
      </c>
      <c r="F226" s="756" t="s">
        <v>41</v>
      </c>
      <c r="G226" s="787">
        <v>265</v>
      </c>
      <c r="I226" s="758">
        <v>27</v>
      </c>
      <c r="J226" s="759">
        <v>8</v>
      </c>
      <c r="K226" s="759">
        <v>110</v>
      </c>
      <c r="L226" s="760">
        <v>120</v>
      </c>
      <c r="M226" s="830"/>
      <c r="N226" s="860"/>
      <c r="O226" s="860"/>
      <c r="P226" s="831"/>
      <c r="Q226" s="739"/>
      <c r="R226" s="831"/>
    </row>
    <row r="227" spans="1:18" ht="12">
      <c r="A227" s="789">
        <v>20</v>
      </c>
      <c r="B227" s="764" t="s">
        <v>214</v>
      </c>
      <c r="C227" s="753" t="s">
        <v>450</v>
      </c>
      <c r="D227" s="754">
        <v>3006</v>
      </c>
      <c r="E227" s="755" t="s">
        <v>110</v>
      </c>
      <c r="F227" s="756" t="s">
        <v>111</v>
      </c>
      <c r="G227" s="787">
        <v>264</v>
      </c>
      <c r="I227" s="854">
        <v>68</v>
      </c>
      <c r="J227" s="855">
        <v>40</v>
      </c>
      <c r="K227" s="855">
        <v>117</v>
      </c>
      <c r="L227" s="856">
        <v>39</v>
      </c>
      <c r="M227" s="830"/>
      <c r="N227" s="739"/>
      <c r="O227" s="739"/>
      <c r="P227" s="831"/>
      <c r="Q227" s="739"/>
      <c r="R227" s="831"/>
    </row>
    <row r="228" spans="1:18" ht="12">
      <c r="A228" s="789">
        <v>21</v>
      </c>
      <c r="B228" s="764" t="s">
        <v>215</v>
      </c>
      <c r="C228" s="753" t="s">
        <v>450</v>
      </c>
      <c r="D228" s="754">
        <v>3022</v>
      </c>
      <c r="E228" s="755" t="s">
        <v>154</v>
      </c>
      <c r="F228" s="756" t="s">
        <v>1797</v>
      </c>
      <c r="G228" s="787">
        <v>252</v>
      </c>
      <c r="I228" s="758">
        <v>73</v>
      </c>
      <c r="J228" s="759">
        <v>85</v>
      </c>
      <c r="K228" s="759">
        <v>45</v>
      </c>
      <c r="L228" s="760">
        <v>49</v>
      </c>
      <c r="M228" s="830"/>
      <c r="N228" s="739"/>
      <c r="O228" s="739"/>
      <c r="P228" s="831"/>
      <c r="Q228" s="739"/>
      <c r="R228" s="831"/>
    </row>
    <row r="229" spans="1:12" ht="12.75" thickBot="1">
      <c r="A229" s="790">
        <v>22</v>
      </c>
      <c r="B229" s="772" t="s">
        <v>216</v>
      </c>
      <c r="C229" s="773" t="s">
        <v>450</v>
      </c>
      <c r="D229" s="774">
        <v>3019</v>
      </c>
      <c r="E229" s="775" t="s">
        <v>29</v>
      </c>
      <c r="F229" s="776" t="s">
        <v>30</v>
      </c>
      <c r="G229" s="846">
        <v>214</v>
      </c>
      <c r="I229" s="778">
        <v>59</v>
      </c>
      <c r="J229" s="779">
        <v>64</v>
      </c>
      <c r="K229" s="779">
        <v>46</v>
      </c>
      <c r="L229" s="780">
        <v>45</v>
      </c>
    </row>
    <row r="230" spans="1:7" ht="24.75" customHeight="1">
      <c r="A230" s="863"/>
      <c r="B230" s="834"/>
      <c r="C230" s="835"/>
      <c r="D230" s="836"/>
      <c r="E230" s="837"/>
      <c r="F230" s="836"/>
      <c r="G230" s="864"/>
    </row>
    <row r="231" spans="1:7" ht="18" thickBot="1">
      <c r="A231" s="732" t="s">
        <v>217</v>
      </c>
      <c r="B231" s="834"/>
      <c r="C231" s="835"/>
      <c r="D231" s="836"/>
      <c r="E231" s="837"/>
      <c r="F231" s="836"/>
      <c r="G231" s="864"/>
    </row>
    <row r="232" spans="1:15" s="135" customFormat="1" ht="15.75" thickBot="1">
      <c r="A232" s="865" t="s">
        <v>363</v>
      </c>
      <c r="B232" s="1151" t="s">
        <v>0</v>
      </c>
      <c r="C232" s="90" t="s">
        <v>439</v>
      </c>
      <c r="D232" s="90" t="s">
        <v>440</v>
      </c>
      <c r="E232" s="89" t="s">
        <v>1874</v>
      </c>
      <c r="F232" s="1152" t="s">
        <v>442</v>
      </c>
      <c r="G232" s="1170" t="s">
        <v>371</v>
      </c>
      <c r="I232" s="17" t="s">
        <v>583</v>
      </c>
      <c r="J232" s="1154" t="s">
        <v>585</v>
      </c>
      <c r="K232" s="1155" t="s">
        <v>586</v>
      </c>
      <c r="L232" s="1161" t="s">
        <v>1196</v>
      </c>
      <c r="M232" s="1157"/>
      <c r="N232" s="1157"/>
      <c r="O232" s="1157"/>
    </row>
    <row r="233" spans="1:15" ht="12">
      <c r="A233" s="746">
        <v>1</v>
      </c>
      <c r="B233" s="785" t="s">
        <v>218</v>
      </c>
      <c r="C233" s="742" t="s">
        <v>473</v>
      </c>
      <c r="D233" s="743">
        <v>3015</v>
      </c>
      <c r="E233" s="744" t="s">
        <v>182</v>
      </c>
      <c r="F233" s="745" t="s">
        <v>23</v>
      </c>
      <c r="G233" s="786">
        <v>704</v>
      </c>
      <c r="I233" s="747">
        <v>177</v>
      </c>
      <c r="J233" s="748">
        <v>167</v>
      </c>
      <c r="K233" s="748">
        <v>180</v>
      </c>
      <c r="L233" s="749">
        <v>180</v>
      </c>
      <c r="M233" s="821"/>
      <c r="N233" s="821"/>
      <c r="O233" s="739"/>
    </row>
    <row r="234" spans="1:15" ht="12">
      <c r="A234" s="757">
        <v>2</v>
      </c>
      <c r="B234" s="752" t="s">
        <v>190</v>
      </c>
      <c r="C234" s="753" t="s">
        <v>473</v>
      </c>
      <c r="D234" s="754">
        <v>3017</v>
      </c>
      <c r="E234" s="755">
        <v>698</v>
      </c>
      <c r="F234" s="756" t="s">
        <v>14</v>
      </c>
      <c r="G234" s="788">
        <v>695</v>
      </c>
      <c r="I234" s="758">
        <v>155</v>
      </c>
      <c r="J234" s="759">
        <v>180</v>
      </c>
      <c r="K234" s="759">
        <v>180</v>
      </c>
      <c r="L234" s="760">
        <v>180</v>
      </c>
      <c r="M234" s="831"/>
      <c r="N234" s="831"/>
      <c r="O234" s="831"/>
    </row>
    <row r="235" spans="1:15" ht="12">
      <c r="A235" s="757">
        <v>3</v>
      </c>
      <c r="B235" s="752" t="s">
        <v>188</v>
      </c>
      <c r="C235" s="753" t="s">
        <v>473</v>
      </c>
      <c r="D235" s="754">
        <v>3002</v>
      </c>
      <c r="E235" s="755">
        <v>73</v>
      </c>
      <c r="F235" s="756" t="s">
        <v>186</v>
      </c>
      <c r="G235" s="788">
        <v>674</v>
      </c>
      <c r="I235" s="758">
        <v>142</v>
      </c>
      <c r="J235" s="759">
        <v>172</v>
      </c>
      <c r="K235" s="759">
        <v>180</v>
      </c>
      <c r="L235" s="760">
        <v>180</v>
      </c>
      <c r="M235" s="831"/>
      <c r="N235" s="831"/>
      <c r="O235" s="831"/>
    </row>
    <row r="236" spans="1:15" ht="12">
      <c r="A236" s="866">
        <v>4</v>
      </c>
      <c r="B236" s="767" t="s">
        <v>71</v>
      </c>
      <c r="C236" s="753" t="s">
        <v>473</v>
      </c>
      <c r="D236" s="765">
        <v>3015</v>
      </c>
      <c r="E236" s="843">
        <v>90</v>
      </c>
      <c r="F236" s="756" t="s">
        <v>23</v>
      </c>
      <c r="G236" s="788">
        <v>670</v>
      </c>
      <c r="I236" s="758">
        <v>158</v>
      </c>
      <c r="J236" s="759">
        <v>152</v>
      </c>
      <c r="K236" s="759">
        <v>180</v>
      </c>
      <c r="L236" s="760">
        <v>180</v>
      </c>
      <c r="M236" s="831"/>
      <c r="N236" s="831"/>
      <c r="O236" s="831"/>
    </row>
    <row r="237" spans="1:15" ht="12">
      <c r="A237" s="866">
        <v>5</v>
      </c>
      <c r="B237" s="752" t="s">
        <v>87</v>
      </c>
      <c r="C237" s="753" t="s">
        <v>473</v>
      </c>
      <c r="D237" s="754">
        <v>3005</v>
      </c>
      <c r="E237" s="755">
        <v>448</v>
      </c>
      <c r="F237" s="756" t="s">
        <v>38</v>
      </c>
      <c r="G237" s="788">
        <v>652</v>
      </c>
      <c r="I237" s="758">
        <v>136</v>
      </c>
      <c r="J237" s="759">
        <v>156</v>
      </c>
      <c r="K237" s="759">
        <v>180</v>
      </c>
      <c r="L237" s="760">
        <v>180</v>
      </c>
      <c r="M237" s="739"/>
      <c r="N237" s="739"/>
      <c r="O237" s="739"/>
    </row>
    <row r="238" spans="1:15" ht="12">
      <c r="A238" s="866">
        <v>6</v>
      </c>
      <c r="B238" s="752" t="s">
        <v>90</v>
      </c>
      <c r="C238" s="753" t="s">
        <v>473</v>
      </c>
      <c r="D238" s="754">
        <v>3019</v>
      </c>
      <c r="E238" s="755" t="s">
        <v>33</v>
      </c>
      <c r="F238" s="756" t="s">
        <v>34</v>
      </c>
      <c r="G238" s="788">
        <v>629</v>
      </c>
      <c r="I238" s="758">
        <v>112</v>
      </c>
      <c r="J238" s="759">
        <v>157</v>
      </c>
      <c r="K238" s="759">
        <v>180</v>
      </c>
      <c r="L238" s="760">
        <v>180</v>
      </c>
      <c r="M238" s="739"/>
      <c r="N238" s="739"/>
      <c r="O238" s="739"/>
    </row>
    <row r="239" spans="1:15" ht="12">
      <c r="A239" s="866">
        <v>7</v>
      </c>
      <c r="B239" s="752" t="s">
        <v>19</v>
      </c>
      <c r="C239" s="753" t="s">
        <v>473</v>
      </c>
      <c r="D239" s="754">
        <v>3019</v>
      </c>
      <c r="E239" s="755" t="s">
        <v>98</v>
      </c>
      <c r="F239" s="756" t="s">
        <v>20</v>
      </c>
      <c r="G239" s="788">
        <v>621</v>
      </c>
      <c r="I239" s="758">
        <v>155</v>
      </c>
      <c r="J239" s="759">
        <v>106</v>
      </c>
      <c r="K239" s="759">
        <v>180</v>
      </c>
      <c r="L239" s="760">
        <v>180</v>
      </c>
      <c r="M239" s="739"/>
      <c r="N239" s="739"/>
      <c r="O239" s="739"/>
    </row>
    <row r="240" spans="1:15" ht="12">
      <c r="A240" s="866">
        <v>8</v>
      </c>
      <c r="B240" s="764" t="s">
        <v>83</v>
      </c>
      <c r="C240" s="753" t="s">
        <v>473</v>
      </c>
      <c r="D240" s="754">
        <v>3019</v>
      </c>
      <c r="E240" s="755" t="s">
        <v>219</v>
      </c>
      <c r="F240" s="756" t="s">
        <v>9</v>
      </c>
      <c r="G240" s="788">
        <v>611</v>
      </c>
      <c r="I240" s="758">
        <v>97</v>
      </c>
      <c r="J240" s="759">
        <v>167</v>
      </c>
      <c r="K240" s="759">
        <v>180</v>
      </c>
      <c r="L240" s="760">
        <v>167</v>
      </c>
      <c r="M240" s="739"/>
      <c r="N240" s="739"/>
      <c r="O240" s="739"/>
    </row>
    <row r="241" spans="1:15" ht="12">
      <c r="A241" s="866">
        <v>9</v>
      </c>
      <c r="B241" s="752" t="s">
        <v>220</v>
      </c>
      <c r="C241" s="753" t="s">
        <v>473</v>
      </c>
      <c r="D241" s="754">
        <v>3014</v>
      </c>
      <c r="E241" s="755" t="s">
        <v>61</v>
      </c>
      <c r="F241" s="756" t="s">
        <v>62</v>
      </c>
      <c r="G241" s="788">
        <v>590</v>
      </c>
      <c r="I241" s="758">
        <v>104</v>
      </c>
      <c r="J241" s="759">
        <v>126</v>
      </c>
      <c r="K241" s="759">
        <v>180</v>
      </c>
      <c r="L241" s="760">
        <v>180</v>
      </c>
      <c r="M241" s="739"/>
      <c r="N241" s="739"/>
      <c r="O241" s="739"/>
    </row>
    <row r="242" spans="1:15" ht="12">
      <c r="A242" s="866">
        <v>10</v>
      </c>
      <c r="B242" s="752" t="s">
        <v>82</v>
      </c>
      <c r="C242" s="753" t="s">
        <v>473</v>
      </c>
      <c r="D242" s="754">
        <v>3017</v>
      </c>
      <c r="E242" s="755">
        <v>698</v>
      </c>
      <c r="F242" s="756" t="s">
        <v>14</v>
      </c>
      <c r="G242" s="788">
        <v>567</v>
      </c>
      <c r="I242" s="758">
        <v>51</v>
      </c>
      <c r="J242" s="759">
        <v>156</v>
      </c>
      <c r="K242" s="759">
        <v>180</v>
      </c>
      <c r="L242" s="760">
        <v>180</v>
      </c>
      <c r="M242" s="739"/>
      <c r="N242" s="739"/>
      <c r="O242" s="739"/>
    </row>
    <row r="243" spans="1:15" ht="12">
      <c r="A243" s="866">
        <v>11</v>
      </c>
      <c r="B243" s="752" t="s">
        <v>221</v>
      </c>
      <c r="C243" s="753" t="s">
        <v>473</v>
      </c>
      <c r="D243" s="754">
        <v>3017</v>
      </c>
      <c r="E243" s="755">
        <v>698</v>
      </c>
      <c r="F243" s="756" t="s">
        <v>14</v>
      </c>
      <c r="G243" s="788">
        <v>566</v>
      </c>
      <c r="I243" s="758">
        <v>93</v>
      </c>
      <c r="J243" s="759">
        <v>113</v>
      </c>
      <c r="K243" s="759">
        <v>180</v>
      </c>
      <c r="L243" s="760">
        <v>180</v>
      </c>
      <c r="M243" s="739"/>
      <c r="N243" s="739"/>
      <c r="O243" s="739"/>
    </row>
    <row r="244" spans="1:15" ht="12">
      <c r="A244" s="866">
        <v>12</v>
      </c>
      <c r="B244" s="752" t="s">
        <v>78</v>
      </c>
      <c r="C244" s="753" t="s">
        <v>473</v>
      </c>
      <c r="D244" s="754">
        <v>3017</v>
      </c>
      <c r="E244" s="755">
        <v>698</v>
      </c>
      <c r="F244" s="756" t="s">
        <v>14</v>
      </c>
      <c r="G244" s="788">
        <v>558</v>
      </c>
      <c r="I244" s="758">
        <v>146</v>
      </c>
      <c r="J244" s="759">
        <v>140</v>
      </c>
      <c r="K244" s="759">
        <v>92</v>
      </c>
      <c r="L244" s="760">
        <v>180</v>
      </c>
      <c r="M244" s="739"/>
      <c r="N244" s="739"/>
      <c r="O244" s="739"/>
    </row>
    <row r="245" spans="1:15" ht="12">
      <c r="A245" s="866">
        <v>13</v>
      </c>
      <c r="B245" s="764" t="s">
        <v>222</v>
      </c>
      <c r="C245" s="753" t="s">
        <v>473</v>
      </c>
      <c r="D245" s="754">
        <v>3013</v>
      </c>
      <c r="E245" s="755" t="s">
        <v>86</v>
      </c>
      <c r="F245" s="756" t="s">
        <v>41</v>
      </c>
      <c r="G245" s="788">
        <v>544</v>
      </c>
      <c r="I245" s="758">
        <v>111</v>
      </c>
      <c r="J245" s="759">
        <v>112</v>
      </c>
      <c r="K245" s="759">
        <v>180</v>
      </c>
      <c r="L245" s="760">
        <v>141</v>
      </c>
      <c r="M245" s="739"/>
      <c r="N245" s="739"/>
      <c r="O245" s="739"/>
    </row>
    <row r="246" spans="1:15" ht="12">
      <c r="A246" s="866">
        <v>14</v>
      </c>
      <c r="B246" s="752" t="s">
        <v>223</v>
      </c>
      <c r="C246" s="753" t="s">
        <v>473</v>
      </c>
      <c r="D246" s="754">
        <v>3002</v>
      </c>
      <c r="E246" s="755" t="s">
        <v>224</v>
      </c>
      <c r="F246" s="756" t="s">
        <v>186</v>
      </c>
      <c r="G246" s="788">
        <v>541</v>
      </c>
      <c r="I246" s="758">
        <v>110</v>
      </c>
      <c r="J246" s="759">
        <v>103</v>
      </c>
      <c r="K246" s="759">
        <v>159</v>
      </c>
      <c r="L246" s="760">
        <v>169</v>
      </c>
      <c r="M246" s="739"/>
      <c r="N246" s="739"/>
      <c r="O246" s="739"/>
    </row>
    <row r="247" spans="1:15" ht="12">
      <c r="A247" s="866">
        <v>15</v>
      </c>
      <c r="B247" s="752" t="s">
        <v>225</v>
      </c>
      <c r="C247" s="753" t="s">
        <v>473</v>
      </c>
      <c r="D247" s="754">
        <v>3014</v>
      </c>
      <c r="E247" s="755">
        <v>50</v>
      </c>
      <c r="F247" s="756" t="s">
        <v>62</v>
      </c>
      <c r="G247" s="788">
        <v>540</v>
      </c>
      <c r="I247" s="758">
        <v>76</v>
      </c>
      <c r="J247" s="759">
        <v>104</v>
      </c>
      <c r="K247" s="759">
        <v>180</v>
      </c>
      <c r="L247" s="760">
        <v>180</v>
      </c>
      <c r="M247" s="739"/>
      <c r="N247" s="739"/>
      <c r="O247" s="739"/>
    </row>
    <row r="248" spans="1:15" ht="12">
      <c r="A248" s="866">
        <v>16</v>
      </c>
      <c r="B248" s="752" t="s">
        <v>226</v>
      </c>
      <c r="C248" s="753" t="s">
        <v>473</v>
      </c>
      <c r="D248" s="754">
        <v>3002</v>
      </c>
      <c r="E248" s="755" t="s">
        <v>209</v>
      </c>
      <c r="F248" s="756" t="s">
        <v>210</v>
      </c>
      <c r="G248" s="788">
        <v>479</v>
      </c>
      <c r="I248" s="758">
        <v>96</v>
      </c>
      <c r="J248" s="759">
        <v>99</v>
      </c>
      <c r="K248" s="759">
        <v>104</v>
      </c>
      <c r="L248" s="760">
        <v>180</v>
      </c>
      <c r="M248" s="739"/>
      <c r="N248" s="739"/>
      <c r="O248" s="739"/>
    </row>
    <row r="249" spans="1:15" ht="12">
      <c r="A249" s="866">
        <v>17</v>
      </c>
      <c r="B249" s="752" t="s">
        <v>88</v>
      </c>
      <c r="C249" s="753" t="s">
        <v>473</v>
      </c>
      <c r="D249" s="754">
        <v>3017</v>
      </c>
      <c r="E249" s="755">
        <v>698</v>
      </c>
      <c r="F249" s="756" t="s">
        <v>14</v>
      </c>
      <c r="G249" s="788">
        <v>435</v>
      </c>
      <c r="I249" s="758">
        <v>86</v>
      </c>
      <c r="J249" s="759">
        <v>90</v>
      </c>
      <c r="K249" s="759">
        <v>103</v>
      </c>
      <c r="L249" s="760">
        <v>156</v>
      </c>
      <c r="M249" s="739"/>
      <c r="N249" s="739"/>
      <c r="O249" s="739"/>
    </row>
    <row r="250" spans="1:15" ht="12">
      <c r="A250" s="866">
        <v>18</v>
      </c>
      <c r="B250" s="764" t="s">
        <v>57</v>
      </c>
      <c r="C250" s="753" t="s">
        <v>473</v>
      </c>
      <c r="D250" s="754">
        <v>3019</v>
      </c>
      <c r="E250" s="754">
        <v>48</v>
      </c>
      <c r="F250" s="756" t="s">
        <v>9</v>
      </c>
      <c r="G250" s="788">
        <v>413</v>
      </c>
      <c r="I250" s="758">
        <v>77</v>
      </c>
      <c r="J250" s="759">
        <v>96</v>
      </c>
      <c r="K250" s="759">
        <v>76</v>
      </c>
      <c r="L250" s="760">
        <v>164</v>
      </c>
      <c r="M250" s="739"/>
      <c r="N250" s="739"/>
      <c r="O250" s="739"/>
    </row>
    <row r="251" spans="1:15" ht="12.75" thickBot="1">
      <c r="A251" s="867">
        <v>19</v>
      </c>
      <c r="B251" s="868" t="s">
        <v>227</v>
      </c>
      <c r="C251" s="773" t="s">
        <v>473</v>
      </c>
      <c r="D251" s="774">
        <v>3013</v>
      </c>
      <c r="E251" s="775" t="s">
        <v>86</v>
      </c>
      <c r="F251" s="776" t="s">
        <v>41</v>
      </c>
      <c r="G251" s="791">
        <v>255</v>
      </c>
      <c r="I251" s="778">
        <v>47</v>
      </c>
      <c r="J251" s="779">
        <v>60</v>
      </c>
      <c r="K251" s="779">
        <v>51</v>
      </c>
      <c r="L251" s="780">
        <v>97</v>
      </c>
      <c r="M251" s="739"/>
      <c r="N251" s="739"/>
      <c r="O251" s="739"/>
    </row>
    <row r="252" spans="1:15" ht="24.75" customHeight="1">
      <c r="A252" s="781"/>
      <c r="B252" s="733"/>
      <c r="C252" s="224"/>
      <c r="D252" s="734"/>
      <c r="E252" s="735"/>
      <c r="F252" s="736"/>
      <c r="G252" s="734"/>
      <c r="I252" s="869"/>
      <c r="J252" s="869"/>
      <c r="K252" s="738"/>
      <c r="L252" s="738"/>
      <c r="M252" s="739"/>
      <c r="N252" s="739"/>
      <c r="O252" s="739"/>
    </row>
    <row r="253" spans="1:12" ht="18" thickBot="1">
      <c r="A253" s="732" t="s">
        <v>228</v>
      </c>
      <c r="B253" s="870"/>
      <c r="C253" s="835"/>
      <c r="D253" s="836"/>
      <c r="E253" s="837"/>
      <c r="F253" s="836"/>
      <c r="G253" s="864"/>
      <c r="I253" s="782"/>
      <c r="J253" s="782"/>
      <c r="K253" s="871"/>
      <c r="L253" s="871"/>
    </row>
    <row r="254" spans="1:12" s="135" customFormat="1" ht="13.5" thickBot="1">
      <c r="A254" s="310" t="s">
        <v>363</v>
      </c>
      <c r="B254" s="1151" t="s">
        <v>0</v>
      </c>
      <c r="C254" s="90" t="s">
        <v>439</v>
      </c>
      <c r="D254" s="90" t="s">
        <v>440</v>
      </c>
      <c r="E254" s="89" t="s">
        <v>1874</v>
      </c>
      <c r="F254" s="1152" t="s">
        <v>442</v>
      </c>
      <c r="G254" s="91" t="s">
        <v>371</v>
      </c>
      <c r="I254" s="17" t="s">
        <v>583</v>
      </c>
      <c r="J254" s="1154" t="s">
        <v>585</v>
      </c>
      <c r="K254" s="1155" t="s">
        <v>586</v>
      </c>
      <c r="L254" s="1161" t="s">
        <v>1196</v>
      </c>
    </row>
    <row r="255" spans="1:15" ht="12">
      <c r="A255" s="727">
        <v>1</v>
      </c>
      <c r="B255" s="785" t="s">
        <v>68</v>
      </c>
      <c r="C255" s="742"/>
      <c r="D255" s="743">
        <v>3002</v>
      </c>
      <c r="E255" s="744">
        <v>333</v>
      </c>
      <c r="F255" s="745" t="s">
        <v>67</v>
      </c>
      <c r="G255" s="727" t="s">
        <v>229</v>
      </c>
      <c r="I255" s="872">
        <v>180</v>
      </c>
      <c r="J255" s="873">
        <v>180</v>
      </c>
      <c r="K255" s="873">
        <v>180</v>
      </c>
      <c r="L255" s="874">
        <v>180</v>
      </c>
      <c r="M255" s="845"/>
      <c r="N255" s="845"/>
      <c r="O255" s="845"/>
    </row>
    <row r="256" spans="1:15" ht="12">
      <c r="A256" s="751">
        <v>2</v>
      </c>
      <c r="B256" s="752" t="s">
        <v>120</v>
      </c>
      <c r="C256" s="753"/>
      <c r="D256" s="754">
        <v>3019</v>
      </c>
      <c r="E256" s="755">
        <v>48</v>
      </c>
      <c r="F256" s="756" t="s">
        <v>9</v>
      </c>
      <c r="G256" s="751" t="s">
        <v>230</v>
      </c>
      <c r="I256" s="758">
        <v>180</v>
      </c>
      <c r="J256" s="759">
        <v>180</v>
      </c>
      <c r="K256" s="759">
        <v>180</v>
      </c>
      <c r="L256" s="760">
        <v>180</v>
      </c>
      <c r="M256" s="821"/>
      <c r="N256" s="821"/>
      <c r="O256" s="821"/>
    </row>
    <row r="257" spans="1:15" ht="12">
      <c r="A257" s="751">
        <v>3</v>
      </c>
      <c r="B257" s="752" t="s">
        <v>192</v>
      </c>
      <c r="C257" s="753"/>
      <c r="D257" s="754">
        <v>3019</v>
      </c>
      <c r="E257" s="755" t="s">
        <v>33</v>
      </c>
      <c r="F257" s="756" t="s">
        <v>34</v>
      </c>
      <c r="G257" s="751" t="s">
        <v>231</v>
      </c>
      <c r="I257" s="758">
        <v>180</v>
      </c>
      <c r="J257" s="759">
        <v>180</v>
      </c>
      <c r="K257" s="759">
        <v>180</v>
      </c>
      <c r="L257" s="760">
        <v>180</v>
      </c>
      <c r="M257" s="831"/>
      <c r="N257" s="831"/>
      <c r="O257" s="739"/>
    </row>
    <row r="258" spans="1:15" ht="12">
      <c r="A258" s="762">
        <v>4</v>
      </c>
      <c r="B258" s="752" t="s">
        <v>45</v>
      </c>
      <c r="C258" s="753"/>
      <c r="D258" s="754">
        <v>3013</v>
      </c>
      <c r="E258" s="755">
        <v>574</v>
      </c>
      <c r="F258" s="756" t="s">
        <v>41</v>
      </c>
      <c r="G258" s="751" t="s">
        <v>232</v>
      </c>
      <c r="I258" s="758">
        <v>180</v>
      </c>
      <c r="J258" s="759">
        <v>180</v>
      </c>
      <c r="K258" s="759">
        <v>180</v>
      </c>
      <c r="L258" s="760">
        <v>180</v>
      </c>
      <c r="M258" s="831"/>
      <c r="N258" s="831"/>
      <c r="O258" s="739"/>
    </row>
    <row r="259" spans="1:15" ht="12">
      <c r="A259" s="762">
        <v>5</v>
      </c>
      <c r="B259" s="752" t="s">
        <v>233</v>
      </c>
      <c r="C259" s="753"/>
      <c r="D259" s="754">
        <v>3013</v>
      </c>
      <c r="E259" s="755">
        <v>574</v>
      </c>
      <c r="F259" s="756" t="s">
        <v>41</v>
      </c>
      <c r="G259" s="751" t="s">
        <v>234</v>
      </c>
      <c r="I259" s="758">
        <v>180</v>
      </c>
      <c r="J259" s="759">
        <v>180</v>
      </c>
      <c r="K259" s="759">
        <v>180</v>
      </c>
      <c r="L259" s="760">
        <v>180</v>
      </c>
      <c r="M259" s="831"/>
      <c r="N259" s="831"/>
      <c r="O259" s="739"/>
    </row>
    <row r="260" spans="1:15" ht="12">
      <c r="A260" s="762">
        <v>6</v>
      </c>
      <c r="B260" s="752" t="s">
        <v>235</v>
      </c>
      <c r="C260" s="753"/>
      <c r="D260" s="754">
        <v>3012</v>
      </c>
      <c r="E260" s="755">
        <v>137</v>
      </c>
      <c r="F260" s="756" t="s">
        <v>17</v>
      </c>
      <c r="G260" s="788">
        <v>713</v>
      </c>
      <c r="I260" s="758">
        <v>180</v>
      </c>
      <c r="J260" s="759">
        <v>180</v>
      </c>
      <c r="K260" s="759">
        <v>180</v>
      </c>
      <c r="L260" s="760">
        <v>173</v>
      </c>
      <c r="M260" s="739"/>
      <c r="N260" s="739"/>
      <c r="O260" s="739"/>
    </row>
    <row r="261" spans="1:15" ht="12">
      <c r="A261" s="762">
        <v>7</v>
      </c>
      <c r="B261" s="752" t="s">
        <v>236</v>
      </c>
      <c r="C261" s="753"/>
      <c r="D261" s="754">
        <v>3013</v>
      </c>
      <c r="E261" s="755">
        <v>574</v>
      </c>
      <c r="F261" s="756" t="s">
        <v>41</v>
      </c>
      <c r="G261" s="788">
        <v>649</v>
      </c>
      <c r="I261" s="758">
        <v>180</v>
      </c>
      <c r="J261" s="759">
        <v>180</v>
      </c>
      <c r="K261" s="759">
        <v>109</v>
      </c>
      <c r="L261" s="760">
        <v>180</v>
      </c>
      <c r="M261" s="739"/>
      <c r="N261" s="739"/>
      <c r="O261" s="739"/>
    </row>
    <row r="262" spans="1:15" ht="12">
      <c r="A262" s="762">
        <v>8</v>
      </c>
      <c r="B262" s="752" t="s">
        <v>52</v>
      </c>
      <c r="C262" s="753"/>
      <c r="D262" s="765">
        <v>3015</v>
      </c>
      <c r="E262" s="843">
        <v>90</v>
      </c>
      <c r="F262" s="756" t="s">
        <v>23</v>
      </c>
      <c r="G262" s="788">
        <v>647</v>
      </c>
      <c r="I262" s="758">
        <v>180</v>
      </c>
      <c r="J262" s="759">
        <v>180</v>
      </c>
      <c r="K262" s="759">
        <v>180</v>
      </c>
      <c r="L262" s="760">
        <v>107</v>
      </c>
      <c r="M262" s="739"/>
      <c r="N262" s="739"/>
      <c r="O262" s="739"/>
    </row>
    <row r="263" spans="1:15" ht="12">
      <c r="A263" s="762">
        <v>9</v>
      </c>
      <c r="B263" s="752" t="s">
        <v>237</v>
      </c>
      <c r="C263" s="753"/>
      <c r="D263" s="754">
        <v>3014</v>
      </c>
      <c r="E263" s="755">
        <v>50</v>
      </c>
      <c r="F263" s="756" t="s">
        <v>62</v>
      </c>
      <c r="G263" s="788">
        <v>645</v>
      </c>
      <c r="I263" s="758">
        <v>180</v>
      </c>
      <c r="J263" s="759">
        <v>165</v>
      </c>
      <c r="K263" s="759">
        <v>120</v>
      </c>
      <c r="L263" s="760">
        <v>180</v>
      </c>
      <c r="M263" s="739"/>
      <c r="N263" s="739"/>
      <c r="O263" s="739"/>
    </row>
    <row r="264" spans="1:15" ht="12">
      <c r="A264" s="762">
        <v>10</v>
      </c>
      <c r="B264" s="752" t="s">
        <v>238</v>
      </c>
      <c r="C264" s="753"/>
      <c r="D264" s="754">
        <v>3022</v>
      </c>
      <c r="E264" s="755">
        <v>612</v>
      </c>
      <c r="F264" s="756" t="s">
        <v>27</v>
      </c>
      <c r="G264" s="788">
        <v>614</v>
      </c>
      <c r="I264" s="758">
        <v>180</v>
      </c>
      <c r="J264" s="759">
        <v>74</v>
      </c>
      <c r="K264" s="759">
        <v>180</v>
      </c>
      <c r="L264" s="760">
        <v>180</v>
      </c>
      <c r="M264" s="739"/>
      <c r="N264" s="739"/>
      <c r="O264" s="739"/>
    </row>
    <row r="265" spans="1:15" ht="12">
      <c r="A265" s="762">
        <v>11</v>
      </c>
      <c r="B265" s="764" t="s">
        <v>32</v>
      </c>
      <c r="C265" s="753"/>
      <c r="D265" s="754">
        <v>3019</v>
      </c>
      <c r="E265" s="755">
        <v>156</v>
      </c>
      <c r="F265" s="756" t="s">
        <v>102</v>
      </c>
      <c r="G265" s="788">
        <v>596</v>
      </c>
      <c r="I265" s="758">
        <v>180</v>
      </c>
      <c r="J265" s="759">
        <v>124</v>
      </c>
      <c r="K265" s="759">
        <v>180</v>
      </c>
      <c r="L265" s="760">
        <v>112</v>
      </c>
      <c r="M265" s="739"/>
      <c r="N265" s="739"/>
      <c r="O265" s="739"/>
    </row>
    <row r="266" spans="1:15" ht="12">
      <c r="A266" s="762">
        <v>12</v>
      </c>
      <c r="B266" s="752" t="s">
        <v>51</v>
      </c>
      <c r="C266" s="753"/>
      <c r="D266" s="754">
        <v>3022</v>
      </c>
      <c r="E266" s="755">
        <v>612</v>
      </c>
      <c r="F266" s="756" t="s">
        <v>27</v>
      </c>
      <c r="G266" s="788">
        <v>591</v>
      </c>
      <c r="I266" s="758">
        <v>155</v>
      </c>
      <c r="J266" s="759">
        <v>76</v>
      </c>
      <c r="K266" s="759">
        <v>180</v>
      </c>
      <c r="L266" s="760">
        <v>180</v>
      </c>
      <c r="M266" s="739"/>
      <c r="N266" s="739"/>
      <c r="O266" s="739"/>
    </row>
    <row r="267" spans="1:15" ht="12">
      <c r="A267" s="762">
        <v>13</v>
      </c>
      <c r="B267" s="752" t="s">
        <v>191</v>
      </c>
      <c r="C267" s="753"/>
      <c r="D267" s="765">
        <v>3002</v>
      </c>
      <c r="E267" s="755">
        <v>73</v>
      </c>
      <c r="F267" s="756" t="s">
        <v>186</v>
      </c>
      <c r="G267" s="788">
        <v>584</v>
      </c>
      <c r="I267" s="758">
        <v>180</v>
      </c>
      <c r="J267" s="759">
        <v>125</v>
      </c>
      <c r="K267" s="759">
        <v>180</v>
      </c>
      <c r="L267" s="760">
        <v>99</v>
      </c>
      <c r="M267" s="739"/>
      <c r="N267" s="739"/>
      <c r="O267" s="739"/>
    </row>
    <row r="268" spans="1:15" ht="12">
      <c r="A268" s="762">
        <v>13</v>
      </c>
      <c r="B268" s="752" t="s">
        <v>60</v>
      </c>
      <c r="C268" s="753"/>
      <c r="D268" s="754">
        <v>3014</v>
      </c>
      <c r="E268" s="755" t="s">
        <v>61</v>
      </c>
      <c r="F268" s="756" t="s">
        <v>62</v>
      </c>
      <c r="G268" s="788">
        <v>584</v>
      </c>
      <c r="I268" s="758">
        <v>44</v>
      </c>
      <c r="J268" s="759">
        <v>180</v>
      </c>
      <c r="K268" s="759">
        <v>180</v>
      </c>
      <c r="L268" s="760">
        <v>180</v>
      </c>
      <c r="M268" s="739"/>
      <c r="N268" s="739"/>
      <c r="O268" s="739"/>
    </row>
    <row r="269" spans="1:15" ht="12">
      <c r="A269" s="762">
        <v>15</v>
      </c>
      <c r="B269" s="764" t="s">
        <v>112</v>
      </c>
      <c r="C269" s="753"/>
      <c r="D269" s="754">
        <v>3019</v>
      </c>
      <c r="E269" s="755" t="s">
        <v>33</v>
      </c>
      <c r="F269" s="756" t="s">
        <v>34</v>
      </c>
      <c r="G269" s="788">
        <v>581</v>
      </c>
      <c r="I269" s="758">
        <v>180</v>
      </c>
      <c r="J269" s="759">
        <v>42</v>
      </c>
      <c r="K269" s="759">
        <v>180</v>
      </c>
      <c r="L269" s="760">
        <v>179</v>
      </c>
      <c r="M269" s="739"/>
      <c r="N269" s="739"/>
      <c r="O269" s="739"/>
    </row>
    <row r="270" spans="1:15" ht="12">
      <c r="A270" s="762">
        <v>16</v>
      </c>
      <c r="B270" s="767" t="s">
        <v>184</v>
      </c>
      <c r="C270" s="768"/>
      <c r="D270" s="754">
        <v>3019</v>
      </c>
      <c r="E270" s="843">
        <v>77</v>
      </c>
      <c r="F270" s="756" t="s">
        <v>20</v>
      </c>
      <c r="G270" s="788">
        <v>579</v>
      </c>
      <c r="I270" s="758">
        <v>144</v>
      </c>
      <c r="J270" s="759">
        <v>180</v>
      </c>
      <c r="K270" s="759">
        <v>180</v>
      </c>
      <c r="L270" s="760">
        <v>75</v>
      </c>
      <c r="M270" s="739"/>
      <c r="N270" s="739"/>
      <c r="O270" s="739"/>
    </row>
    <row r="271" spans="1:15" ht="12">
      <c r="A271" s="762">
        <v>17</v>
      </c>
      <c r="B271" s="752" t="s">
        <v>487</v>
      </c>
      <c r="C271" s="753"/>
      <c r="D271" s="754">
        <v>3017</v>
      </c>
      <c r="E271" s="755">
        <v>698</v>
      </c>
      <c r="F271" s="756" t="s">
        <v>14</v>
      </c>
      <c r="G271" s="788">
        <v>573</v>
      </c>
      <c r="I271" s="758">
        <v>180</v>
      </c>
      <c r="J271" s="759">
        <v>180</v>
      </c>
      <c r="K271" s="759">
        <v>103</v>
      </c>
      <c r="L271" s="760">
        <v>110</v>
      </c>
      <c r="M271" s="739"/>
      <c r="N271" s="739"/>
      <c r="O271" s="739"/>
    </row>
    <row r="272" spans="1:15" ht="12">
      <c r="A272" s="762">
        <v>18</v>
      </c>
      <c r="B272" s="752" t="s">
        <v>64</v>
      </c>
      <c r="C272" s="753"/>
      <c r="D272" s="754">
        <v>3013</v>
      </c>
      <c r="E272" s="755">
        <v>533</v>
      </c>
      <c r="F272" s="756" t="s">
        <v>65</v>
      </c>
      <c r="G272" s="788">
        <v>572</v>
      </c>
      <c r="I272" s="758">
        <v>180</v>
      </c>
      <c r="J272" s="759">
        <v>180</v>
      </c>
      <c r="K272" s="759">
        <v>75</v>
      </c>
      <c r="L272" s="760">
        <v>137</v>
      </c>
      <c r="M272" s="739"/>
      <c r="N272" s="739"/>
      <c r="O272" s="739"/>
    </row>
    <row r="273" spans="1:15" ht="12">
      <c r="A273" s="762">
        <v>19</v>
      </c>
      <c r="B273" s="752" t="s">
        <v>89</v>
      </c>
      <c r="C273" s="753"/>
      <c r="D273" s="754">
        <v>3017</v>
      </c>
      <c r="E273" s="755">
        <v>698</v>
      </c>
      <c r="F273" s="756" t="s">
        <v>14</v>
      </c>
      <c r="G273" s="788">
        <v>567</v>
      </c>
      <c r="I273" s="758">
        <v>71</v>
      </c>
      <c r="J273" s="759">
        <v>180</v>
      </c>
      <c r="K273" s="759">
        <v>180</v>
      </c>
      <c r="L273" s="760">
        <v>136</v>
      </c>
      <c r="M273" s="739"/>
      <c r="N273" s="739"/>
      <c r="O273" s="739"/>
    </row>
    <row r="274" spans="1:15" ht="12">
      <c r="A274" s="762">
        <v>20</v>
      </c>
      <c r="B274" s="752" t="s">
        <v>239</v>
      </c>
      <c r="C274" s="753"/>
      <c r="D274" s="754">
        <v>3019</v>
      </c>
      <c r="E274" s="755">
        <v>48</v>
      </c>
      <c r="F274" s="756" t="s">
        <v>9</v>
      </c>
      <c r="G274" s="788">
        <v>560</v>
      </c>
      <c r="I274" s="758">
        <v>95</v>
      </c>
      <c r="J274" s="759">
        <v>105</v>
      </c>
      <c r="K274" s="759">
        <v>180</v>
      </c>
      <c r="L274" s="760">
        <v>180</v>
      </c>
      <c r="M274" s="739"/>
      <c r="N274" s="739"/>
      <c r="O274" s="739"/>
    </row>
    <row r="275" spans="1:15" ht="12">
      <c r="A275" s="762">
        <v>21</v>
      </c>
      <c r="B275" s="752" t="s">
        <v>183</v>
      </c>
      <c r="C275" s="753"/>
      <c r="D275" s="754">
        <v>3017</v>
      </c>
      <c r="E275" s="755">
        <v>698</v>
      </c>
      <c r="F275" s="756" t="s">
        <v>14</v>
      </c>
      <c r="G275" s="788">
        <v>528</v>
      </c>
      <c r="I275" s="758">
        <v>105</v>
      </c>
      <c r="J275" s="759">
        <v>180</v>
      </c>
      <c r="K275" s="759">
        <v>180</v>
      </c>
      <c r="L275" s="760">
        <v>63</v>
      </c>
      <c r="M275" s="739"/>
      <c r="N275" s="739"/>
      <c r="O275" s="739"/>
    </row>
    <row r="276" spans="1:15" ht="12">
      <c r="A276" s="762">
        <v>21</v>
      </c>
      <c r="B276" s="752" t="s">
        <v>77</v>
      </c>
      <c r="C276" s="753"/>
      <c r="D276" s="754">
        <v>3017</v>
      </c>
      <c r="E276" s="755">
        <v>698</v>
      </c>
      <c r="F276" s="756" t="s">
        <v>14</v>
      </c>
      <c r="G276" s="788">
        <v>528</v>
      </c>
      <c r="I276" s="758">
        <v>79</v>
      </c>
      <c r="J276" s="759">
        <v>180</v>
      </c>
      <c r="K276" s="759">
        <v>89</v>
      </c>
      <c r="L276" s="760">
        <v>180</v>
      </c>
      <c r="M276" s="739"/>
      <c r="N276" s="739"/>
      <c r="O276" s="739"/>
    </row>
    <row r="277" spans="1:15" ht="12">
      <c r="A277" s="762">
        <v>23</v>
      </c>
      <c r="B277" s="752" t="s">
        <v>240</v>
      </c>
      <c r="C277" s="753"/>
      <c r="D277" s="754">
        <v>3013</v>
      </c>
      <c r="E277" s="755">
        <v>574</v>
      </c>
      <c r="F277" s="756" t="s">
        <v>41</v>
      </c>
      <c r="G277" s="788">
        <v>521</v>
      </c>
      <c r="I277" s="758">
        <v>69</v>
      </c>
      <c r="J277" s="759">
        <v>180</v>
      </c>
      <c r="K277" s="759">
        <v>92</v>
      </c>
      <c r="L277" s="760">
        <v>180</v>
      </c>
      <c r="M277" s="739"/>
      <c r="N277" s="739"/>
      <c r="O277" s="739"/>
    </row>
    <row r="278" spans="1:15" ht="12">
      <c r="A278" s="762">
        <v>24</v>
      </c>
      <c r="B278" s="752" t="s">
        <v>241</v>
      </c>
      <c r="C278" s="753"/>
      <c r="D278" s="754">
        <v>3019</v>
      </c>
      <c r="E278" s="755" t="s">
        <v>33</v>
      </c>
      <c r="F278" s="756" t="s">
        <v>34</v>
      </c>
      <c r="G278" s="788">
        <v>518</v>
      </c>
      <c r="I278" s="758">
        <v>180</v>
      </c>
      <c r="J278" s="759">
        <v>76</v>
      </c>
      <c r="K278" s="759">
        <v>180</v>
      </c>
      <c r="L278" s="760">
        <v>82</v>
      </c>
      <c r="M278" s="739"/>
      <c r="N278" s="739"/>
      <c r="O278" s="739"/>
    </row>
    <row r="279" spans="1:15" ht="12">
      <c r="A279" s="762">
        <v>25</v>
      </c>
      <c r="B279" s="752" t="s">
        <v>164</v>
      </c>
      <c r="C279" s="753"/>
      <c r="D279" s="754">
        <v>3006</v>
      </c>
      <c r="E279" s="755">
        <v>107</v>
      </c>
      <c r="F279" s="756" t="s">
        <v>43</v>
      </c>
      <c r="G279" s="788">
        <v>513</v>
      </c>
      <c r="I279" s="758">
        <v>85</v>
      </c>
      <c r="J279" s="759">
        <v>180</v>
      </c>
      <c r="K279" s="759">
        <v>180</v>
      </c>
      <c r="L279" s="760">
        <v>68</v>
      </c>
      <c r="M279" s="739"/>
      <c r="N279" s="739"/>
      <c r="O279" s="739"/>
    </row>
    <row r="280" spans="1:15" ht="12">
      <c r="A280" s="762">
        <v>26</v>
      </c>
      <c r="B280" s="752" t="s">
        <v>242</v>
      </c>
      <c r="C280" s="753"/>
      <c r="D280" s="754">
        <v>3013</v>
      </c>
      <c r="E280" s="755">
        <v>574</v>
      </c>
      <c r="F280" s="756" t="s">
        <v>41</v>
      </c>
      <c r="G280" s="788">
        <v>512</v>
      </c>
      <c r="I280" s="758">
        <v>82</v>
      </c>
      <c r="J280" s="759">
        <v>70</v>
      </c>
      <c r="K280" s="759">
        <v>180</v>
      </c>
      <c r="L280" s="760">
        <v>180</v>
      </c>
      <c r="M280" s="739"/>
      <c r="N280" s="739"/>
      <c r="O280" s="739"/>
    </row>
    <row r="281" spans="1:15" ht="12">
      <c r="A281" s="762">
        <v>27</v>
      </c>
      <c r="B281" s="752" t="s">
        <v>243</v>
      </c>
      <c r="C281" s="753"/>
      <c r="D281" s="754">
        <v>3019</v>
      </c>
      <c r="E281" s="755" t="s">
        <v>219</v>
      </c>
      <c r="F281" s="756" t="s">
        <v>9</v>
      </c>
      <c r="G281" s="788">
        <v>510</v>
      </c>
      <c r="I281" s="758">
        <v>180</v>
      </c>
      <c r="J281" s="759">
        <v>89</v>
      </c>
      <c r="K281" s="759">
        <v>61</v>
      </c>
      <c r="L281" s="760">
        <v>180</v>
      </c>
      <c r="M281" s="739"/>
      <c r="N281" s="739"/>
      <c r="O281" s="739"/>
    </row>
    <row r="282" spans="1:15" ht="12">
      <c r="A282" s="762">
        <v>28</v>
      </c>
      <c r="B282" s="752" t="s">
        <v>244</v>
      </c>
      <c r="C282" s="753"/>
      <c r="D282" s="754">
        <v>3014</v>
      </c>
      <c r="E282" s="755" t="s">
        <v>61</v>
      </c>
      <c r="F282" s="756" t="s">
        <v>62</v>
      </c>
      <c r="G282" s="788">
        <v>501</v>
      </c>
      <c r="I282" s="758">
        <v>107</v>
      </c>
      <c r="J282" s="759">
        <v>180</v>
      </c>
      <c r="K282" s="759">
        <v>180</v>
      </c>
      <c r="L282" s="760">
        <v>34</v>
      </c>
      <c r="M282" s="739"/>
      <c r="N282" s="739"/>
      <c r="O282" s="739"/>
    </row>
    <row r="283" spans="1:15" ht="12">
      <c r="A283" s="762">
        <v>29</v>
      </c>
      <c r="B283" s="752" t="s">
        <v>245</v>
      </c>
      <c r="C283" s="753"/>
      <c r="D283" s="754">
        <v>3015</v>
      </c>
      <c r="E283" s="755">
        <v>90</v>
      </c>
      <c r="F283" s="756" t="s">
        <v>23</v>
      </c>
      <c r="G283" s="788">
        <v>491</v>
      </c>
      <c r="I283" s="758">
        <v>74</v>
      </c>
      <c r="J283" s="759">
        <v>57</v>
      </c>
      <c r="K283" s="759">
        <v>180</v>
      </c>
      <c r="L283" s="760">
        <v>180</v>
      </c>
      <c r="M283" s="739"/>
      <c r="N283" s="739"/>
      <c r="O283" s="739"/>
    </row>
    <row r="284" spans="1:15" ht="12">
      <c r="A284" s="762">
        <v>30</v>
      </c>
      <c r="B284" s="752" t="s">
        <v>116</v>
      </c>
      <c r="C284" s="753"/>
      <c r="D284" s="754">
        <v>3019</v>
      </c>
      <c r="E284" s="755">
        <v>77</v>
      </c>
      <c r="F284" s="756" t="s">
        <v>20</v>
      </c>
      <c r="G284" s="788">
        <v>490</v>
      </c>
      <c r="I284" s="758">
        <v>130</v>
      </c>
      <c r="J284" s="759">
        <v>138</v>
      </c>
      <c r="K284" s="759">
        <v>154</v>
      </c>
      <c r="L284" s="760">
        <v>68</v>
      </c>
      <c r="M284" s="739"/>
      <c r="N284" s="739"/>
      <c r="O284" s="739"/>
    </row>
    <row r="285" spans="1:15" ht="12">
      <c r="A285" s="762">
        <v>31</v>
      </c>
      <c r="B285" s="752" t="s">
        <v>486</v>
      </c>
      <c r="C285" s="753"/>
      <c r="D285" s="754">
        <v>3017</v>
      </c>
      <c r="E285" s="755">
        <v>698</v>
      </c>
      <c r="F285" s="756" t="s">
        <v>14</v>
      </c>
      <c r="G285" s="788">
        <v>476</v>
      </c>
      <c r="I285" s="758">
        <v>180</v>
      </c>
      <c r="J285" s="759">
        <v>110</v>
      </c>
      <c r="K285" s="759">
        <v>115</v>
      </c>
      <c r="L285" s="760">
        <v>71</v>
      </c>
      <c r="M285" s="739"/>
      <c r="N285" s="739"/>
      <c r="O285" s="739"/>
    </row>
    <row r="286" spans="1:15" ht="12">
      <c r="A286" s="762">
        <v>31</v>
      </c>
      <c r="B286" s="752" t="s">
        <v>246</v>
      </c>
      <c r="C286" s="753"/>
      <c r="D286" s="754">
        <v>3019</v>
      </c>
      <c r="E286" s="755" t="s">
        <v>33</v>
      </c>
      <c r="F286" s="756" t="s">
        <v>34</v>
      </c>
      <c r="G286" s="788">
        <v>476</v>
      </c>
      <c r="I286" s="758">
        <v>180</v>
      </c>
      <c r="J286" s="759">
        <v>78</v>
      </c>
      <c r="K286" s="759">
        <v>180</v>
      </c>
      <c r="L286" s="760">
        <v>38</v>
      </c>
      <c r="M286" s="739"/>
      <c r="N286" s="739"/>
      <c r="O286" s="739"/>
    </row>
    <row r="287" spans="1:15" ht="12">
      <c r="A287" s="762">
        <v>33</v>
      </c>
      <c r="B287" s="752" t="s">
        <v>170</v>
      </c>
      <c r="C287" s="753"/>
      <c r="D287" s="754">
        <v>3019</v>
      </c>
      <c r="E287" s="843">
        <v>77</v>
      </c>
      <c r="F287" s="756" t="s">
        <v>20</v>
      </c>
      <c r="G287" s="788">
        <v>437</v>
      </c>
      <c r="I287" s="758">
        <v>161</v>
      </c>
      <c r="J287" s="759">
        <v>89</v>
      </c>
      <c r="K287" s="759">
        <v>97</v>
      </c>
      <c r="L287" s="760">
        <v>90</v>
      </c>
      <c r="M287" s="739"/>
      <c r="N287" s="739"/>
      <c r="O287" s="739"/>
    </row>
    <row r="288" spans="1:15" ht="12">
      <c r="A288" s="762">
        <v>34</v>
      </c>
      <c r="B288" s="767" t="s">
        <v>247</v>
      </c>
      <c r="C288" s="768"/>
      <c r="D288" s="754">
        <v>3014</v>
      </c>
      <c r="E288" s="843">
        <v>50</v>
      </c>
      <c r="F288" s="756" t="s">
        <v>62</v>
      </c>
      <c r="G288" s="788">
        <v>402</v>
      </c>
      <c r="I288" s="758">
        <v>119</v>
      </c>
      <c r="J288" s="759">
        <v>180</v>
      </c>
      <c r="K288" s="759">
        <v>39</v>
      </c>
      <c r="L288" s="760">
        <v>64</v>
      </c>
      <c r="M288" s="739"/>
      <c r="N288" s="739"/>
      <c r="O288" s="739"/>
    </row>
    <row r="289" spans="1:15" ht="12">
      <c r="A289" s="762">
        <v>35</v>
      </c>
      <c r="B289" s="752" t="s">
        <v>185</v>
      </c>
      <c r="C289" s="753"/>
      <c r="D289" s="765">
        <v>3002</v>
      </c>
      <c r="E289" s="755">
        <v>73</v>
      </c>
      <c r="F289" s="756" t="s">
        <v>186</v>
      </c>
      <c r="G289" s="788">
        <v>379</v>
      </c>
      <c r="I289" s="758">
        <v>127</v>
      </c>
      <c r="J289" s="759">
        <v>46</v>
      </c>
      <c r="K289" s="759">
        <v>180</v>
      </c>
      <c r="L289" s="760">
        <v>26</v>
      </c>
      <c r="M289" s="739"/>
      <c r="N289" s="739"/>
      <c r="O289" s="739"/>
    </row>
    <row r="290" spans="1:15" ht="12">
      <c r="A290" s="762">
        <v>36</v>
      </c>
      <c r="B290" s="752" t="s">
        <v>248</v>
      </c>
      <c r="C290" s="753"/>
      <c r="D290" s="754">
        <v>3006</v>
      </c>
      <c r="E290" s="755" t="s">
        <v>249</v>
      </c>
      <c r="F290" s="756" t="s">
        <v>43</v>
      </c>
      <c r="G290" s="788">
        <v>377</v>
      </c>
      <c r="I290" s="758">
        <v>180</v>
      </c>
      <c r="J290" s="759">
        <v>118</v>
      </c>
      <c r="K290" s="759">
        <v>79</v>
      </c>
      <c r="L290" s="760">
        <v>0</v>
      </c>
      <c r="M290" s="739"/>
      <c r="N290" s="739"/>
      <c r="O290" s="739"/>
    </row>
    <row r="291" spans="1:15" ht="12">
      <c r="A291" s="762">
        <v>37</v>
      </c>
      <c r="B291" s="752" t="s">
        <v>187</v>
      </c>
      <c r="C291" s="753"/>
      <c r="D291" s="754">
        <v>3019</v>
      </c>
      <c r="E291" s="755">
        <v>156</v>
      </c>
      <c r="F291" s="756" t="s">
        <v>102</v>
      </c>
      <c r="G291" s="788">
        <v>337</v>
      </c>
      <c r="I291" s="758">
        <v>106</v>
      </c>
      <c r="J291" s="759">
        <v>17</v>
      </c>
      <c r="K291" s="759">
        <v>180</v>
      </c>
      <c r="L291" s="760">
        <v>34</v>
      </c>
      <c r="M291" s="739"/>
      <c r="N291" s="739"/>
      <c r="O291" s="739"/>
    </row>
    <row r="292" spans="1:15" ht="12">
      <c r="A292" s="762">
        <v>38</v>
      </c>
      <c r="B292" s="752" t="s">
        <v>85</v>
      </c>
      <c r="C292" s="753"/>
      <c r="D292" s="754">
        <v>3013</v>
      </c>
      <c r="E292" s="755" t="s">
        <v>86</v>
      </c>
      <c r="F292" s="756" t="s">
        <v>41</v>
      </c>
      <c r="G292" s="788">
        <v>252</v>
      </c>
      <c r="I292" s="758">
        <v>38</v>
      </c>
      <c r="J292" s="759">
        <v>69</v>
      </c>
      <c r="K292" s="759">
        <v>45</v>
      </c>
      <c r="L292" s="760">
        <v>100</v>
      </c>
      <c r="M292" s="739"/>
      <c r="N292" s="739"/>
      <c r="O292" s="739"/>
    </row>
    <row r="293" spans="1:15" ht="12">
      <c r="A293" s="762">
        <v>39</v>
      </c>
      <c r="B293" s="752" t="s">
        <v>193</v>
      </c>
      <c r="C293" s="753"/>
      <c r="D293" s="754">
        <v>3017</v>
      </c>
      <c r="E293" s="755">
        <v>698</v>
      </c>
      <c r="F293" s="756" t="s">
        <v>14</v>
      </c>
      <c r="G293" s="788">
        <v>249</v>
      </c>
      <c r="I293" s="758">
        <v>43</v>
      </c>
      <c r="J293" s="759">
        <v>45</v>
      </c>
      <c r="K293" s="759">
        <v>104</v>
      </c>
      <c r="L293" s="760">
        <v>57</v>
      </c>
      <c r="M293" s="739"/>
      <c r="N293" s="739"/>
      <c r="O293" s="739"/>
    </row>
    <row r="294" spans="1:15" ht="12">
      <c r="A294" s="762">
        <v>40</v>
      </c>
      <c r="B294" s="752" t="s">
        <v>197</v>
      </c>
      <c r="C294" s="753"/>
      <c r="D294" s="754">
        <v>3016</v>
      </c>
      <c r="E294" s="755">
        <v>243</v>
      </c>
      <c r="F294" s="756" t="s">
        <v>178</v>
      </c>
      <c r="G294" s="788">
        <v>219</v>
      </c>
      <c r="I294" s="758">
        <v>74</v>
      </c>
      <c r="J294" s="759">
        <v>29</v>
      </c>
      <c r="K294" s="759">
        <v>46</v>
      </c>
      <c r="L294" s="760">
        <v>70</v>
      </c>
      <c r="M294" s="739"/>
      <c r="N294" s="739"/>
      <c r="O294" s="739"/>
    </row>
    <row r="295" spans="1:15" ht="12">
      <c r="A295" s="762">
        <v>41</v>
      </c>
      <c r="B295" s="752" t="s">
        <v>250</v>
      </c>
      <c r="C295" s="753"/>
      <c r="D295" s="754">
        <v>3013</v>
      </c>
      <c r="E295" s="755">
        <v>574</v>
      </c>
      <c r="F295" s="756" t="s">
        <v>41</v>
      </c>
      <c r="G295" s="788">
        <v>186</v>
      </c>
      <c r="I295" s="758">
        <v>180</v>
      </c>
      <c r="J295" s="759">
        <v>6</v>
      </c>
      <c r="K295" s="759">
        <v>0</v>
      </c>
      <c r="L295" s="760">
        <v>0</v>
      </c>
      <c r="M295" s="739"/>
      <c r="N295" s="739"/>
      <c r="O295" s="739"/>
    </row>
    <row r="296" spans="1:15" ht="12.75" thickBot="1">
      <c r="A296" s="771">
        <v>42</v>
      </c>
      <c r="B296" s="772" t="s">
        <v>11</v>
      </c>
      <c r="C296" s="773"/>
      <c r="D296" s="774">
        <v>3019</v>
      </c>
      <c r="E296" s="775">
        <v>48</v>
      </c>
      <c r="F296" s="776" t="s">
        <v>9</v>
      </c>
      <c r="G296" s="791">
        <v>111</v>
      </c>
      <c r="I296" s="778">
        <v>98</v>
      </c>
      <c r="J296" s="779">
        <v>13</v>
      </c>
      <c r="K296" s="779">
        <v>0</v>
      </c>
      <c r="L296" s="780">
        <v>0</v>
      </c>
      <c r="M296" s="739"/>
      <c r="N296" s="739"/>
      <c r="O296" s="739"/>
    </row>
    <row r="297" spans="1:15" ht="24.75" customHeight="1">
      <c r="A297" s="875"/>
      <c r="B297" s="834"/>
      <c r="C297" s="835"/>
      <c r="D297" s="836"/>
      <c r="E297" s="837"/>
      <c r="F297" s="834"/>
      <c r="G297" s="876"/>
      <c r="I297" s="782"/>
      <c r="J297" s="783"/>
      <c r="K297" s="783"/>
      <c r="L297" s="783"/>
      <c r="M297" s="739"/>
      <c r="N297" s="739"/>
      <c r="O297" s="739"/>
    </row>
    <row r="298" spans="1:16" ht="18" thickBot="1">
      <c r="A298" s="732" t="s">
        <v>251</v>
      </c>
      <c r="B298" s="733"/>
      <c r="C298" s="224"/>
      <c r="D298" s="734"/>
      <c r="E298" s="735"/>
      <c r="F298" s="736"/>
      <c r="G298" s="734"/>
      <c r="I298" s="737"/>
      <c r="J298" s="737"/>
      <c r="K298" s="738"/>
      <c r="L298" s="738"/>
      <c r="M298" s="739"/>
      <c r="N298" s="739"/>
      <c r="O298" s="739"/>
      <c r="P298" s="740"/>
    </row>
    <row r="299" spans="1:16" s="135" customFormat="1" ht="13.5" thickBot="1">
      <c r="A299" s="310" t="s">
        <v>363</v>
      </c>
      <c r="B299" s="1151" t="s">
        <v>0</v>
      </c>
      <c r="C299" s="90" t="s">
        <v>439</v>
      </c>
      <c r="D299" s="90" t="s">
        <v>440</v>
      </c>
      <c r="E299" s="89" t="s">
        <v>1874</v>
      </c>
      <c r="F299" s="1152" t="s">
        <v>442</v>
      </c>
      <c r="G299" s="91" t="s">
        <v>371</v>
      </c>
      <c r="I299" s="17" t="s">
        <v>583</v>
      </c>
      <c r="J299" s="1154" t="s">
        <v>585</v>
      </c>
      <c r="K299" s="1155" t="s">
        <v>586</v>
      </c>
      <c r="L299" s="1161" t="s">
        <v>1196</v>
      </c>
      <c r="M299" s="1157"/>
      <c r="N299" s="1157"/>
      <c r="O299" s="1157"/>
      <c r="P299" s="1157"/>
    </row>
    <row r="300" spans="1:16" ht="12">
      <c r="A300" s="784">
        <v>1</v>
      </c>
      <c r="B300" s="785" t="s">
        <v>459</v>
      </c>
      <c r="C300" s="742" t="s">
        <v>450</v>
      </c>
      <c r="D300" s="743">
        <v>3017</v>
      </c>
      <c r="E300" s="744" t="s">
        <v>84</v>
      </c>
      <c r="F300" s="745" t="s">
        <v>14</v>
      </c>
      <c r="G300" s="786">
        <v>469</v>
      </c>
      <c r="I300" s="872">
        <v>109</v>
      </c>
      <c r="J300" s="873">
        <v>120</v>
      </c>
      <c r="K300" s="873">
        <v>120</v>
      </c>
      <c r="L300" s="874">
        <v>120</v>
      </c>
      <c r="M300" s="739"/>
      <c r="N300" s="739"/>
      <c r="O300" s="739"/>
      <c r="P300" s="740"/>
    </row>
    <row r="301" spans="1:16" ht="12">
      <c r="A301" s="787">
        <v>2</v>
      </c>
      <c r="B301" s="764" t="s">
        <v>252</v>
      </c>
      <c r="C301" s="753" t="s">
        <v>253</v>
      </c>
      <c r="D301" s="754">
        <v>3020</v>
      </c>
      <c r="E301" s="755">
        <v>814</v>
      </c>
      <c r="F301" s="756" t="s">
        <v>125</v>
      </c>
      <c r="G301" s="788">
        <v>459</v>
      </c>
      <c r="I301" s="758">
        <v>120</v>
      </c>
      <c r="J301" s="759">
        <v>120</v>
      </c>
      <c r="K301" s="759">
        <v>120</v>
      </c>
      <c r="L301" s="760">
        <v>99</v>
      </c>
      <c r="M301" s="739"/>
      <c r="N301" s="739"/>
      <c r="O301" s="739"/>
      <c r="P301" s="740"/>
    </row>
    <row r="302" spans="1:16" ht="12">
      <c r="A302" s="787">
        <v>3</v>
      </c>
      <c r="B302" s="764" t="s">
        <v>254</v>
      </c>
      <c r="C302" s="753" t="s">
        <v>450</v>
      </c>
      <c r="D302" s="754">
        <v>3017</v>
      </c>
      <c r="E302" s="755" t="s">
        <v>84</v>
      </c>
      <c r="F302" s="756" t="s">
        <v>14</v>
      </c>
      <c r="G302" s="788">
        <v>393</v>
      </c>
      <c r="I302" s="758">
        <v>104</v>
      </c>
      <c r="J302" s="759">
        <v>90</v>
      </c>
      <c r="K302" s="759">
        <v>116</v>
      </c>
      <c r="L302" s="760">
        <v>83</v>
      </c>
      <c r="M302" s="739"/>
      <c r="N302" s="739"/>
      <c r="O302" s="739"/>
      <c r="P302" s="740"/>
    </row>
    <row r="303" spans="1:16" ht="12">
      <c r="A303" s="789">
        <v>4</v>
      </c>
      <c r="B303" s="752" t="s">
        <v>208</v>
      </c>
      <c r="C303" s="753" t="s">
        <v>450</v>
      </c>
      <c r="D303" s="754">
        <v>3002</v>
      </c>
      <c r="E303" s="755" t="s">
        <v>209</v>
      </c>
      <c r="F303" s="756" t="s">
        <v>210</v>
      </c>
      <c r="G303" s="788">
        <v>319</v>
      </c>
      <c r="I303" s="758">
        <v>79</v>
      </c>
      <c r="J303" s="759">
        <v>120</v>
      </c>
      <c r="K303" s="759">
        <v>0</v>
      </c>
      <c r="L303" s="760">
        <v>120</v>
      </c>
      <c r="M303" s="739"/>
      <c r="N303" s="739"/>
      <c r="O303" s="739"/>
      <c r="P303" s="740"/>
    </row>
    <row r="304" spans="1:16" ht="12.75" thickBot="1">
      <c r="A304" s="790">
        <v>5</v>
      </c>
      <c r="B304" s="772" t="s">
        <v>460</v>
      </c>
      <c r="C304" s="773" t="s">
        <v>450</v>
      </c>
      <c r="D304" s="774">
        <v>3006</v>
      </c>
      <c r="E304" s="775" t="s">
        <v>110</v>
      </c>
      <c r="F304" s="776" t="s">
        <v>111</v>
      </c>
      <c r="G304" s="791">
        <v>300</v>
      </c>
      <c r="I304" s="778">
        <v>97</v>
      </c>
      <c r="J304" s="779">
        <v>16</v>
      </c>
      <c r="K304" s="779">
        <v>120</v>
      </c>
      <c r="L304" s="780">
        <v>67</v>
      </c>
      <c r="M304" s="739"/>
      <c r="N304" s="739"/>
      <c r="O304" s="739"/>
      <c r="P304" s="740"/>
    </row>
    <row r="305" spans="1:16" ht="24.75" customHeight="1">
      <c r="A305" s="833"/>
      <c r="B305" s="834"/>
      <c r="C305" s="835"/>
      <c r="D305" s="836"/>
      <c r="E305" s="837"/>
      <c r="F305" s="834"/>
      <c r="G305" s="838"/>
      <c r="I305" s="833"/>
      <c r="J305" s="833"/>
      <c r="K305" s="833"/>
      <c r="L305" s="833"/>
      <c r="M305" s="739"/>
      <c r="N305" s="739"/>
      <c r="O305" s="739"/>
      <c r="P305" s="740"/>
    </row>
    <row r="306" spans="1:19" ht="18" thickBot="1">
      <c r="A306" s="732" t="s">
        <v>1880</v>
      </c>
      <c r="B306" s="733"/>
      <c r="C306" s="224"/>
      <c r="D306" s="734"/>
      <c r="E306" s="735"/>
      <c r="F306" s="736"/>
      <c r="G306" s="734"/>
      <c r="I306" s="782"/>
      <c r="J306" s="783"/>
      <c r="K306" s="783"/>
      <c r="L306" s="783"/>
      <c r="M306" s="831"/>
      <c r="N306" s="831"/>
      <c r="O306" s="831"/>
      <c r="P306" s="877"/>
      <c r="Q306" s="750"/>
      <c r="R306" s="750"/>
      <c r="S306" s="740"/>
    </row>
    <row r="307" spans="1:19" s="135" customFormat="1" ht="13.5" thickBot="1">
      <c r="A307" s="310" t="s">
        <v>363</v>
      </c>
      <c r="B307" s="1151" t="s">
        <v>0</v>
      </c>
      <c r="C307" s="90" t="s">
        <v>439</v>
      </c>
      <c r="D307" s="90" t="s">
        <v>440</v>
      </c>
      <c r="E307" s="89" t="s">
        <v>1874</v>
      </c>
      <c r="F307" s="1152" t="s">
        <v>442</v>
      </c>
      <c r="G307" s="91" t="s">
        <v>371</v>
      </c>
      <c r="I307" s="17" t="s">
        <v>583</v>
      </c>
      <c r="J307" s="1154" t="s">
        <v>585</v>
      </c>
      <c r="K307" s="1155" t="s">
        <v>586</v>
      </c>
      <c r="L307" s="1161" t="s">
        <v>1196</v>
      </c>
      <c r="M307" s="1162"/>
      <c r="N307" s="1162"/>
      <c r="O307" s="1162"/>
      <c r="P307" s="1171"/>
      <c r="Q307" s="1158"/>
      <c r="R307" s="1158"/>
      <c r="S307" s="1157"/>
    </row>
    <row r="308" spans="1:19" ht="12">
      <c r="A308" s="784">
        <v>1</v>
      </c>
      <c r="B308" s="785" t="s">
        <v>19</v>
      </c>
      <c r="C308" s="742" t="s">
        <v>473</v>
      </c>
      <c r="D308" s="743">
        <v>3019</v>
      </c>
      <c r="E308" s="744" t="s">
        <v>98</v>
      </c>
      <c r="F308" s="745" t="s">
        <v>20</v>
      </c>
      <c r="G308" s="786">
        <v>631</v>
      </c>
      <c r="I308" s="878">
        <v>163</v>
      </c>
      <c r="J308" s="879">
        <v>180</v>
      </c>
      <c r="K308" s="879">
        <v>108</v>
      </c>
      <c r="L308" s="880">
        <v>180</v>
      </c>
      <c r="M308" s="821"/>
      <c r="N308" s="821"/>
      <c r="O308" s="821"/>
      <c r="P308" s="881"/>
      <c r="Q308" s="750"/>
      <c r="R308" s="750"/>
      <c r="S308" s="740"/>
    </row>
    <row r="309" spans="1:16" ht="12">
      <c r="A309" s="787">
        <v>2</v>
      </c>
      <c r="B309" s="764" t="s">
        <v>83</v>
      </c>
      <c r="C309" s="753" t="s">
        <v>473</v>
      </c>
      <c r="D309" s="754">
        <v>3019</v>
      </c>
      <c r="E309" s="755" t="s">
        <v>219</v>
      </c>
      <c r="F309" s="756" t="s">
        <v>9</v>
      </c>
      <c r="G309" s="788">
        <v>548</v>
      </c>
      <c r="I309" s="758">
        <v>180</v>
      </c>
      <c r="J309" s="827">
        <v>98</v>
      </c>
      <c r="K309" s="827">
        <v>139</v>
      </c>
      <c r="L309" s="828">
        <v>131</v>
      </c>
      <c r="M309" s="882"/>
      <c r="N309" s="831"/>
      <c r="O309" s="739"/>
      <c r="P309" s="811"/>
    </row>
    <row r="310" spans="1:16" ht="12">
      <c r="A310" s="787">
        <v>3</v>
      </c>
      <c r="B310" s="752" t="s">
        <v>108</v>
      </c>
      <c r="C310" s="753" t="s">
        <v>473</v>
      </c>
      <c r="D310" s="754">
        <v>3019</v>
      </c>
      <c r="E310" s="755" t="s">
        <v>98</v>
      </c>
      <c r="F310" s="756" t="s">
        <v>20</v>
      </c>
      <c r="G310" s="788">
        <v>467</v>
      </c>
      <c r="I310" s="826">
        <v>121</v>
      </c>
      <c r="J310" s="827">
        <v>103</v>
      </c>
      <c r="K310" s="827">
        <v>180</v>
      </c>
      <c r="L310" s="828">
        <v>63</v>
      </c>
      <c r="M310" s="882"/>
      <c r="N310" s="882"/>
      <c r="O310" s="839"/>
      <c r="P310" s="811"/>
    </row>
    <row r="311" spans="1:16" ht="12.75" thickBot="1">
      <c r="A311" s="790">
        <v>4</v>
      </c>
      <c r="B311" s="772" t="s">
        <v>221</v>
      </c>
      <c r="C311" s="773" t="s">
        <v>473</v>
      </c>
      <c r="D311" s="774">
        <v>3017</v>
      </c>
      <c r="E311" s="775">
        <v>698</v>
      </c>
      <c r="F311" s="776" t="s">
        <v>14</v>
      </c>
      <c r="G311" s="791">
        <v>383</v>
      </c>
      <c r="I311" s="883">
        <v>91</v>
      </c>
      <c r="J311" s="884">
        <v>84</v>
      </c>
      <c r="K311" s="884">
        <v>127</v>
      </c>
      <c r="L311" s="885">
        <v>81</v>
      </c>
      <c r="M311" s="839"/>
      <c r="N311" s="739"/>
      <c r="O311" s="739"/>
      <c r="P311" s="811"/>
    </row>
    <row r="312" spans="1:16" ht="24.75" customHeight="1">
      <c r="A312" s="863"/>
      <c r="C312" s="835"/>
      <c r="D312" s="836"/>
      <c r="E312" s="837"/>
      <c r="F312" s="836"/>
      <c r="G312" s="864"/>
      <c r="I312" s="782"/>
      <c r="J312" s="830"/>
      <c r="K312" s="830"/>
      <c r="L312" s="830"/>
      <c r="M312" s="886"/>
      <c r="N312" s="886"/>
      <c r="O312" s="886"/>
      <c r="P312" s="740"/>
    </row>
    <row r="313" spans="1:16" ht="18" thickBot="1">
      <c r="A313" s="732" t="s">
        <v>255</v>
      </c>
      <c r="B313" s="733"/>
      <c r="C313" s="224"/>
      <c r="D313" s="734"/>
      <c r="E313" s="735"/>
      <c r="F313" s="736"/>
      <c r="G313" s="734"/>
      <c r="I313" s="829"/>
      <c r="J313" s="830"/>
      <c r="K313" s="830"/>
      <c r="L313" s="830"/>
      <c r="M313" s="887"/>
      <c r="N313" s="888"/>
      <c r="O313" s="888"/>
      <c r="P313" s="740"/>
    </row>
    <row r="314" spans="1:16" s="135" customFormat="1" ht="13.5" thickBot="1">
      <c r="A314" s="310" t="s">
        <v>363</v>
      </c>
      <c r="B314" s="1151" t="s">
        <v>0</v>
      </c>
      <c r="C314" s="90" t="s">
        <v>256</v>
      </c>
      <c r="D314" s="90" t="s">
        <v>440</v>
      </c>
      <c r="E314" s="89" t="s">
        <v>1874</v>
      </c>
      <c r="F314" s="1152" t="s">
        <v>442</v>
      </c>
      <c r="G314" s="1153" t="s">
        <v>371</v>
      </c>
      <c r="I314" s="17" t="s">
        <v>583</v>
      </c>
      <c r="J314" s="1154" t="s">
        <v>585</v>
      </c>
      <c r="K314" s="1155" t="s">
        <v>586</v>
      </c>
      <c r="L314" s="1161" t="s">
        <v>1196</v>
      </c>
      <c r="M314" s="1172"/>
      <c r="N314" s="1172"/>
      <c r="O314" s="1172"/>
      <c r="P314" s="1157"/>
    </row>
    <row r="315" spans="1:16" ht="12">
      <c r="A315" s="784">
        <v>1</v>
      </c>
      <c r="B315" s="785" t="s">
        <v>453</v>
      </c>
      <c r="C315" s="742"/>
      <c r="D315" s="743">
        <v>3019</v>
      </c>
      <c r="E315" s="744">
        <v>426</v>
      </c>
      <c r="F315" s="745" t="s">
        <v>128</v>
      </c>
      <c r="G315" s="786">
        <v>720</v>
      </c>
      <c r="I315" s="747">
        <v>180</v>
      </c>
      <c r="J315" s="748">
        <v>180</v>
      </c>
      <c r="K315" s="748">
        <v>180</v>
      </c>
      <c r="L315" s="749">
        <v>180</v>
      </c>
      <c r="M315" s="794"/>
      <c r="N315" s="794"/>
      <c r="O315" s="794"/>
      <c r="P315" s="740"/>
    </row>
    <row r="316" spans="1:16" ht="12">
      <c r="A316" s="787">
        <v>2</v>
      </c>
      <c r="B316" s="752" t="s">
        <v>444</v>
      </c>
      <c r="C316" s="753"/>
      <c r="D316" s="754">
        <v>3020</v>
      </c>
      <c r="E316" s="755">
        <v>814</v>
      </c>
      <c r="F316" s="756" t="s">
        <v>125</v>
      </c>
      <c r="G316" s="788">
        <v>694</v>
      </c>
      <c r="I316" s="758">
        <v>180</v>
      </c>
      <c r="J316" s="759">
        <v>180</v>
      </c>
      <c r="K316" s="759">
        <v>154</v>
      </c>
      <c r="L316" s="760">
        <v>180</v>
      </c>
      <c r="M316" s="739"/>
      <c r="N316" s="739"/>
      <c r="O316" s="739"/>
      <c r="P316" s="740"/>
    </row>
    <row r="317" spans="1:16" ht="12">
      <c r="A317" s="787">
        <v>3</v>
      </c>
      <c r="B317" s="752" t="s">
        <v>447</v>
      </c>
      <c r="C317" s="753"/>
      <c r="D317" s="754">
        <v>3002</v>
      </c>
      <c r="E317" s="755">
        <v>580</v>
      </c>
      <c r="F317" s="756" t="s">
        <v>210</v>
      </c>
      <c r="G317" s="788">
        <v>691</v>
      </c>
      <c r="I317" s="758">
        <v>151</v>
      </c>
      <c r="J317" s="759">
        <v>180</v>
      </c>
      <c r="K317" s="759">
        <v>180</v>
      </c>
      <c r="L317" s="760">
        <v>180</v>
      </c>
      <c r="M317" s="794"/>
      <c r="N317" s="794"/>
      <c r="O317" s="794"/>
      <c r="P317" s="740"/>
    </row>
    <row r="318" spans="1:16" ht="12">
      <c r="A318" s="789">
        <v>4</v>
      </c>
      <c r="B318" s="752" t="s">
        <v>135</v>
      </c>
      <c r="C318" s="753"/>
      <c r="D318" s="754">
        <v>3020</v>
      </c>
      <c r="E318" s="755">
        <v>814</v>
      </c>
      <c r="F318" s="756" t="s">
        <v>125</v>
      </c>
      <c r="G318" s="788">
        <v>684</v>
      </c>
      <c r="I318" s="758">
        <v>144</v>
      </c>
      <c r="J318" s="759">
        <v>180</v>
      </c>
      <c r="K318" s="759">
        <v>180</v>
      </c>
      <c r="L318" s="760">
        <v>180</v>
      </c>
      <c r="M318" s="831"/>
      <c r="N318" s="831"/>
      <c r="O318" s="831"/>
      <c r="P318" s="740"/>
    </row>
    <row r="319" spans="1:16" ht="12">
      <c r="A319" s="789">
        <v>5</v>
      </c>
      <c r="B319" s="752" t="s">
        <v>139</v>
      </c>
      <c r="C319" s="753"/>
      <c r="D319" s="754">
        <v>3019</v>
      </c>
      <c r="E319" s="755">
        <v>77</v>
      </c>
      <c r="F319" s="756" t="s">
        <v>20</v>
      </c>
      <c r="G319" s="788">
        <v>669</v>
      </c>
      <c r="I319" s="758">
        <v>129</v>
      </c>
      <c r="J319" s="759">
        <v>180</v>
      </c>
      <c r="K319" s="759">
        <v>180</v>
      </c>
      <c r="L319" s="760">
        <v>180</v>
      </c>
      <c r="M319" s="831"/>
      <c r="N319" s="831"/>
      <c r="O319" s="831"/>
      <c r="P319" s="740"/>
    </row>
    <row r="320" spans="1:16" ht="12">
      <c r="A320" s="789">
        <v>6</v>
      </c>
      <c r="B320" s="752" t="s">
        <v>155</v>
      </c>
      <c r="C320" s="753"/>
      <c r="D320" s="754">
        <v>3010</v>
      </c>
      <c r="E320" s="755">
        <v>31</v>
      </c>
      <c r="F320" s="756" t="s">
        <v>156</v>
      </c>
      <c r="G320" s="788">
        <v>609</v>
      </c>
      <c r="I320" s="758">
        <v>130</v>
      </c>
      <c r="J320" s="759">
        <v>180</v>
      </c>
      <c r="K320" s="759">
        <v>119</v>
      </c>
      <c r="L320" s="760">
        <v>180</v>
      </c>
      <c r="M320" s="831"/>
      <c r="N320" s="831"/>
      <c r="O320" s="831"/>
      <c r="P320" s="740"/>
    </row>
    <row r="321" spans="1:16" ht="12">
      <c r="A321" s="789">
        <v>7</v>
      </c>
      <c r="B321" s="752" t="s">
        <v>366</v>
      </c>
      <c r="C321" s="753"/>
      <c r="D321" s="754">
        <v>3006</v>
      </c>
      <c r="E321" s="755" t="s">
        <v>110</v>
      </c>
      <c r="F321" s="756" t="s">
        <v>111</v>
      </c>
      <c r="G321" s="788">
        <v>594</v>
      </c>
      <c r="I321" s="758">
        <v>180</v>
      </c>
      <c r="J321" s="759">
        <v>155</v>
      </c>
      <c r="K321" s="759">
        <v>149</v>
      </c>
      <c r="L321" s="760">
        <v>110</v>
      </c>
      <c r="M321" s="739"/>
      <c r="N321" s="739"/>
      <c r="O321" s="739"/>
      <c r="P321" s="740"/>
    </row>
    <row r="322" spans="1:16" ht="12">
      <c r="A322" s="789">
        <v>8</v>
      </c>
      <c r="B322" s="752" t="s">
        <v>161</v>
      </c>
      <c r="C322" s="753"/>
      <c r="D322" s="754">
        <v>3019</v>
      </c>
      <c r="E322" s="755" t="s">
        <v>162</v>
      </c>
      <c r="F322" s="756" t="s">
        <v>163</v>
      </c>
      <c r="G322" s="788">
        <v>584</v>
      </c>
      <c r="I322" s="758">
        <v>175</v>
      </c>
      <c r="J322" s="759">
        <v>180</v>
      </c>
      <c r="K322" s="759">
        <v>135</v>
      </c>
      <c r="L322" s="760">
        <v>94</v>
      </c>
      <c r="M322" s="739"/>
      <c r="N322" s="739"/>
      <c r="O322" s="739"/>
      <c r="P322" s="740"/>
    </row>
    <row r="323" spans="1:16" ht="12">
      <c r="A323" s="789">
        <v>9</v>
      </c>
      <c r="B323" s="752" t="s">
        <v>175</v>
      </c>
      <c r="C323" s="753"/>
      <c r="D323" s="754">
        <v>3014</v>
      </c>
      <c r="E323" s="755">
        <v>50</v>
      </c>
      <c r="F323" s="756" t="s">
        <v>62</v>
      </c>
      <c r="G323" s="788">
        <v>582</v>
      </c>
      <c r="I323" s="758">
        <v>154</v>
      </c>
      <c r="J323" s="759">
        <v>180</v>
      </c>
      <c r="K323" s="759">
        <v>132</v>
      </c>
      <c r="L323" s="760">
        <v>116</v>
      </c>
      <c r="M323" s="739"/>
      <c r="N323" s="739"/>
      <c r="O323" s="739"/>
      <c r="P323" s="740"/>
    </row>
    <row r="324" spans="1:16" ht="12">
      <c r="A324" s="789">
        <v>10</v>
      </c>
      <c r="B324" s="752" t="s">
        <v>151</v>
      </c>
      <c r="C324" s="753"/>
      <c r="D324" s="754">
        <v>3014</v>
      </c>
      <c r="E324" s="755">
        <v>19</v>
      </c>
      <c r="F324" s="756" t="s">
        <v>153</v>
      </c>
      <c r="G324" s="788">
        <v>579</v>
      </c>
      <c r="I324" s="758">
        <v>180</v>
      </c>
      <c r="J324" s="759">
        <v>180</v>
      </c>
      <c r="K324" s="759">
        <v>137</v>
      </c>
      <c r="L324" s="760">
        <v>82</v>
      </c>
      <c r="M324" s="739"/>
      <c r="N324" s="739"/>
      <c r="O324" s="739"/>
      <c r="P324" s="740"/>
    </row>
    <row r="325" spans="1:16" ht="12">
      <c r="A325" s="789">
        <v>11</v>
      </c>
      <c r="B325" s="752" t="s">
        <v>167</v>
      </c>
      <c r="C325" s="753"/>
      <c r="D325" s="754">
        <v>3022</v>
      </c>
      <c r="E325" s="755">
        <v>178</v>
      </c>
      <c r="F325" s="756" t="s">
        <v>168</v>
      </c>
      <c r="G325" s="788">
        <v>468</v>
      </c>
      <c r="I325" s="758">
        <v>111</v>
      </c>
      <c r="J325" s="759">
        <v>112</v>
      </c>
      <c r="K325" s="759">
        <v>133</v>
      </c>
      <c r="L325" s="760">
        <v>112</v>
      </c>
      <c r="M325" s="739"/>
      <c r="N325" s="739"/>
      <c r="O325" s="739"/>
      <c r="P325" s="740"/>
    </row>
    <row r="326" spans="1:16" ht="12">
      <c r="A326" s="789">
        <v>12</v>
      </c>
      <c r="B326" s="752" t="s">
        <v>243</v>
      </c>
      <c r="C326" s="753"/>
      <c r="D326" s="754">
        <v>3019</v>
      </c>
      <c r="E326" s="755" t="s">
        <v>219</v>
      </c>
      <c r="F326" s="756" t="s">
        <v>9</v>
      </c>
      <c r="G326" s="788">
        <v>441</v>
      </c>
      <c r="I326" s="758">
        <v>169</v>
      </c>
      <c r="J326" s="759">
        <v>112</v>
      </c>
      <c r="K326" s="759">
        <v>93</v>
      </c>
      <c r="L326" s="760">
        <v>67</v>
      </c>
      <c r="M326" s="739"/>
      <c r="N326" s="739"/>
      <c r="O326" s="739"/>
      <c r="P326" s="740"/>
    </row>
    <row r="327" spans="1:16" ht="12.75" thickBot="1">
      <c r="A327" s="790">
        <v>13</v>
      </c>
      <c r="B327" s="772" t="s">
        <v>172</v>
      </c>
      <c r="C327" s="773"/>
      <c r="D327" s="774">
        <v>3015</v>
      </c>
      <c r="E327" s="775">
        <v>90</v>
      </c>
      <c r="F327" s="776" t="s">
        <v>23</v>
      </c>
      <c r="G327" s="791">
        <v>370</v>
      </c>
      <c r="I327" s="778">
        <v>158</v>
      </c>
      <c r="J327" s="779">
        <v>85</v>
      </c>
      <c r="K327" s="779">
        <v>53</v>
      </c>
      <c r="L327" s="780">
        <v>74</v>
      </c>
      <c r="M327" s="739"/>
      <c r="N327" s="739"/>
      <c r="O327" s="739"/>
      <c r="P327" s="740"/>
    </row>
  </sheetData>
  <sheetProtection/>
  <mergeCells count="2">
    <mergeCell ref="A1:O1"/>
    <mergeCell ref="A2:O2"/>
  </mergeCells>
  <conditionalFormatting sqref="E306:F306 E433:F433 E64:F65 E78:F79 E103:F104 E111:F112 E435:F435 A252 E252:F252 A64 A78 A163 A103 A198 A111 E198:F198 A433 E313:F313 E298:F298 E120:F120 E163:F164 E4:F4">
    <cfRule type="cellIs" priority="1" dxfId="0" operator="equal" stopIfTrue="1">
      <formula>0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/>
  <rowBreaks count="3" manualBreakCount="3">
    <brk id="77" max="255" man="1"/>
    <brk id="162" max="255" man="1"/>
    <brk id="25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6.140625" style="1" customWidth="1"/>
    <col min="2" max="2" width="26.421875" style="0" bestFit="1" customWidth="1"/>
    <col min="3" max="3" width="5.7109375" style="0" customWidth="1"/>
    <col min="4" max="4" width="11.140625" style="0" customWidth="1"/>
    <col min="5" max="5" width="10.140625" style="0" customWidth="1"/>
    <col min="6" max="6" width="26.7109375" style="0" customWidth="1"/>
    <col min="7" max="7" width="12.7109375" style="1" customWidth="1"/>
    <col min="8" max="8" width="2.421875" style="0" customWidth="1"/>
    <col min="9" max="9" width="8.28125" style="1" bestFit="1" customWidth="1"/>
    <col min="10" max="10" width="7.7109375" style="1" customWidth="1"/>
    <col min="11" max="14" width="7.7109375" style="1" bestFit="1" customWidth="1"/>
  </cols>
  <sheetData>
    <row r="1" spans="1:14" ht="21">
      <c r="A1" s="1183" t="s">
        <v>1436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552"/>
      <c r="N1" s="552"/>
    </row>
    <row r="2" spans="1:14" ht="21">
      <c r="A2" s="1183" t="s">
        <v>1667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553"/>
      <c r="N2" s="553"/>
    </row>
    <row r="3" spans="1:6" ht="30" customHeight="1" thickBot="1">
      <c r="A3" s="119"/>
      <c r="B3" s="120"/>
      <c r="C3" s="121"/>
      <c r="D3" s="86"/>
      <c r="E3" s="86"/>
      <c r="F3" s="86"/>
    </row>
    <row r="4" spans="1:14" s="5" customFormat="1" ht="21" customHeight="1" thickBot="1">
      <c r="A4" s="310" t="s">
        <v>363</v>
      </c>
      <c r="B4" s="1151" t="s">
        <v>0</v>
      </c>
      <c r="C4" s="89" t="s">
        <v>581</v>
      </c>
      <c r="D4" s="89" t="s">
        <v>440</v>
      </c>
      <c r="E4" s="18" t="s">
        <v>441</v>
      </c>
      <c r="F4" s="345" t="s">
        <v>442</v>
      </c>
      <c r="G4" s="124" t="s">
        <v>371</v>
      </c>
      <c r="H4" s="554"/>
      <c r="I4" s="91" t="s">
        <v>583</v>
      </c>
      <c r="J4" s="91" t="s">
        <v>585</v>
      </c>
      <c r="K4" s="91" t="s">
        <v>586</v>
      </c>
      <c r="L4" s="91" t="s">
        <v>1196</v>
      </c>
      <c r="M4" s="91" t="s">
        <v>1200</v>
      </c>
      <c r="N4" s="91" t="s">
        <v>1201</v>
      </c>
    </row>
    <row r="5" spans="1:14" ht="15" customHeight="1">
      <c r="A5" s="311" t="s">
        <v>372</v>
      </c>
      <c r="B5" s="899" t="s">
        <v>1437</v>
      </c>
      <c r="C5" s="555" t="s">
        <v>473</v>
      </c>
      <c r="D5" s="890" t="s">
        <v>1438</v>
      </c>
      <c r="E5" s="889">
        <v>940</v>
      </c>
      <c r="F5" s="891" t="s">
        <v>1439</v>
      </c>
      <c r="G5" s="216" t="s">
        <v>1440</v>
      </c>
      <c r="H5" s="113"/>
      <c r="I5" s="557" t="s">
        <v>1441</v>
      </c>
      <c r="J5" s="126" t="s">
        <v>1442</v>
      </c>
      <c r="K5" s="558" t="s">
        <v>1443</v>
      </c>
      <c r="L5" s="236" t="s">
        <v>1444</v>
      </c>
      <c r="M5" s="236" t="s">
        <v>1442</v>
      </c>
      <c r="N5" s="126" t="s">
        <v>1445</v>
      </c>
    </row>
    <row r="6" spans="1:14" ht="15" customHeight="1">
      <c r="A6" s="312" t="s">
        <v>373</v>
      </c>
      <c r="B6" s="900" t="s">
        <v>1446</v>
      </c>
      <c r="C6" s="559"/>
      <c r="D6" s="893" t="s">
        <v>1447</v>
      </c>
      <c r="E6" s="892">
        <v>451</v>
      </c>
      <c r="F6" s="894" t="s">
        <v>1448</v>
      </c>
      <c r="G6" s="218" t="s">
        <v>1449</v>
      </c>
      <c r="H6" s="113"/>
      <c r="I6" s="177" t="s">
        <v>1450</v>
      </c>
      <c r="J6" s="126" t="s">
        <v>1451</v>
      </c>
      <c r="K6" s="126" t="s">
        <v>1442</v>
      </c>
      <c r="L6" s="560" t="s">
        <v>1452</v>
      </c>
      <c r="M6" s="560" t="s">
        <v>1453</v>
      </c>
      <c r="N6" s="126" t="s">
        <v>1442</v>
      </c>
    </row>
    <row r="7" spans="1:14" ht="15" customHeight="1">
      <c r="A7" s="312" t="s">
        <v>375</v>
      </c>
      <c r="B7" s="900" t="s">
        <v>1454</v>
      </c>
      <c r="C7" s="559"/>
      <c r="D7" s="893" t="s">
        <v>1447</v>
      </c>
      <c r="E7" s="892">
        <v>235</v>
      </c>
      <c r="F7" s="894" t="s">
        <v>1455</v>
      </c>
      <c r="G7" s="218" t="s">
        <v>1456</v>
      </c>
      <c r="H7" s="178"/>
      <c r="I7" s="179" t="s">
        <v>1457</v>
      </c>
      <c r="J7" s="133" t="s">
        <v>1458</v>
      </c>
      <c r="K7" s="133" t="s">
        <v>1459</v>
      </c>
      <c r="L7" s="133" t="s">
        <v>1460</v>
      </c>
      <c r="M7" s="561" t="s">
        <v>1461</v>
      </c>
      <c r="N7" s="558" t="s">
        <v>1462</v>
      </c>
    </row>
    <row r="8" spans="1:14" ht="15" customHeight="1">
      <c r="A8" s="313" t="s">
        <v>374</v>
      </c>
      <c r="B8" s="900" t="s">
        <v>1463</v>
      </c>
      <c r="C8" s="559"/>
      <c r="D8" s="893" t="s">
        <v>1438</v>
      </c>
      <c r="E8" s="892">
        <v>940</v>
      </c>
      <c r="F8" s="894" t="s">
        <v>1439</v>
      </c>
      <c r="G8" s="218" t="s">
        <v>1464</v>
      </c>
      <c r="H8" s="178"/>
      <c r="I8" s="179" t="s">
        <v>1442</v>
      </c>
      <c r="J8" s="562" t="s">
        <v>1465</v>
      </c>
      <c r="K8" s="133" t="s">
        <v>1466</v>
      </c>
      <c r="L8" s="561" t="s">
        <v>1467</v>
      </c>
      <c r="M8" s="237" t="s">
        <v>1486</v>
      </c>
      <c r="N8" s="126" t="s">
        <v>1458</v>
      </c>
    </row>
    <row r="9" spans="1:14" ht="15" customHeight="1">
      <c r="A9" s="313" t="s">
        <v>376</v>
      </c>
      <c r="B9" s="900" t="s">
        <v>1487</v>
      </c>
      <c r="C9" s="559"/>
      <c r="D9" s="893" t="s">
        <v>1488</v>
      </c>
      <c r="E9" s="892">
        <v>617</v>
      </c>
      <c r="F9" s="894" t="s">
        <v>1489</v>
      </c>
      <c r="G9" s="218" t="s">
        <v>1490</v>
      </c>
      <c r="H9" s="178"/>
      <c r="I9" s="180" t="s">
        <v>1491</v>
      </c>
      <c r="J9" s="562" t="s">
        <v>1492</v>
      </c>
      <c r="K9" s="133" t="s">
        <v>1493</v>
      </c>
      <c r="L9" s="561" t="s">
        <v>1494</v>
      </c>
      <c r="M9" s="237" t="s">
        <v>1495</v>
      </c>
      <c r="N9" s="126" t="s">
        <v>1496</v>
      </c>
    </row>
    <row r="10" spans="1:14" s="2" customFormat="1" ht="15" customHeight="1">
      <c r="A10" s="313" t="s">
        <v>377</v>
      </c>
      <c r="B10" s="900" t="s">
        <v>1497</v>
      </c>
      <c r="C10" s="559"/>
      <c r="D10" s="893" t="s">
        <v>1498</v>
      </c>
      <c r="E10" s="892">
        <v>972</v>
      </c>
      <c r="F10" s="894" t="s">
        <v>740</v>
      </c>
      <c r="G10" s="218" t="s">
        <v>1499</v>
      </c>
      <c r="H10" s="563"/>
      <c r="I10" s="179" t="s">
        <v>1500</v>
      </c>
      <c r="J10" s="562" t="s">
        <v>1501</v>
      </c>
      <c r="K10" s="562" t="s">
        <v>1502</v>
      </c>
      <c r="L10" s="133" t="s">
        <v>1503</v>
      </c>
      <c r="M10" s="133" t="s">
        <v>1504</v>
      </c>
      <c r="N10" s="133" t="s">
        <v>1505</v>
      </c>
    </row>
    <row r="11" spans="1:14" ht="15" customHeight="1">
      <c r="A11" s="315" t="s">
        <v>401</v>
      </c>
      <c r="B11" s="900" t="s">
        <v>1506</v>
      </c>
      <c r="C11" s="555"/>
      <c r="D11" s="893" t="s">
        <v>1488</v>
      </c>
      <c r="E11" s="892">
        <v>230</v>
      </c>
      <c r="F11" s="894" t="s">
        <v>1507</v>
      </c>
      <c r="G11" s="218" t="s">
        <v>1508</v>
      </c>
      <c r="H11" s="113"/>
      <c r="I11" s="177" t="s">
        <v>1509</v>
      </c>
      <c r="J11" s="558" t="s">
        <v>1510</v>
      </c>
      <c r="K11" s="126" t="s">
        <v>1511</v>
      </c>
      <c r="L11" s="558" t="s">
        <v>1512</v>
      </c>
      <c r="M11" s="126" t="s">
        <v>1513</v>
      </c>
      <c r="N11" s="126" t="s">
        <v>1514</v>
      </c>
    </row>
    <row r="12" spans="1:14" ht="15" customHeight="1">
      <c r="A12" s="313" t="s">
        <v>402</v>
      </c>
      <c r="B12" s="900" t="s">
        <v>1515</v>
      </c>
      <c r="C12" s="559"/>
      <c r="D12" s="893" t="s">
        <v>1498</v>
      </c>
      <c r="E12" s="892">
        <v>512</v>
      </c>
      <c r="F12" s="894" t="s">
        <v>1516</v>
      </c>
      <c r="G12" s="218" t="s">
        <v>1517</v>
      </c>
      <c r="H12" s="113"/>
      <c r="I12" s="564" t="s">
        <v>1518</v>
      </c>
      <c r="J12" s="133" t="s">
        <v>1519</v>
      </c>
      <c r="K12" s="562" t="s">
        <v>1520</v>
      </c>
      <c r="L12" s="133" t="s">
        <v>1521</v>
      </c>
      <c r="M12" s="133" t="s">
        <v>1522</v>
      </c>
      <c r="N12" s="133" t="s">
        <v>1523</v>
      </c>
    </row>
    <row r="13" spans="1:14" ht="15" customHeight="1">
      <c r="A13" s="313" t="s">
        <v>419</v>
      </c>
      <c r="B13" s="900" t="s">
        <v>1524</v>
      </c>
      <c r="C13" s="559"/>
      <c r="D13" s="893" t="s">
        <v>1447</v>
      </c>
      <c r="E13" s="892">
        <v>451</v>
      </c>
      <c r="F13" s="894" t="s">
        <v>1448</v>
      </c>
      <c r="G13" s="218" t="s">
        <v>1525</v>
      </c>
      <c r="H13" s="113"/>
      <c r="I13" s="179" t="s">
        <v>1526</v>
      </c>
      <c r="J13" s="133" t="s">
        <v>1527</v>
      </c>
      <c r="K13" s="133" t="s">
        <v>1528</v>
      </c>
      <c r="L13" s="562" t="s">
        <v>1529</v>
      </c>
      <c r="M13" s="133" t="s">
        <v>1530</v>
      </c>
      <c r="N13" s="562" t="s">
        <v>1531</v>
      </c>
    </row>
    <row r="14" spans="1:14" ht="15" customHeight="1">
      <c r="A14" s="313" t="s">
        <v>420</v>
      </c>
      <c r="B14" s="900" t="s">
        <v>1532</v>
      </c>
      <c r="C14" s="559"/>
      <c r="D14" s="893" t="s">
        <v>1533</v>
      </c>
      <c r="E14" s="892">
        <v>669</v>
      </c>
      <c r="F14" s="894" t="s">
        <v>1534</v>
      </c>
      <c r="G14" s="218" t="s">
        <v>1535</v>
      </c>
      <c r="H14" s="113"/>
      <c r="I14" s="179" t="s">
        <v>1536</v>
      </c>
      <c r="J14" s="133" t="s">
        <v>1537</v>
      </c>
      <c r="K14" s="133" t="s">
        <v>1538</v>
      </c>
      <c r="L14" s="562" t="s">
        <v>1539</v>
      </c>
      <c r="M14" s="562" t="s">
        <v>1540</v>
      </c>
      <c r="N14" s="133" t="s">
        <v>1541</v>
      </c>
    </row>
    <row r="15" spans="1:14" ht="15" customHeight="1">
      <c r="A15" s="313" t="s">
        <v>421</v>
      </c>
      <c r="B15" s="900" t="s">
        <v>1542</v>
      </c>
      <c r="C15" s="559"/>
      <c r="D15" s="893" t="s">
        <v>1488</v>
      </c>
      <c r="E15" s="892">
        <v>617</v>
      </c>
      <c r="F15" s="894" t="s">
        <v>1489</v>
      </c>
      <c r="G15" s="218" t="s">
        <v>1543</v>
      </c>
      <c r="H15" s="113"/>
      <c r="I15" s="179" t="s">
        <v>1544</v>
      </c>
      <c r="J15" s="133" t="s">
        <v>1545</v>
      </c>
      <c r="K15" s="562" t="s">
        <v>1546</v>
      </c>
      <c r="L15" s="562" t="s">
        <v>1547</v>
      </c>
      <c r="M15" s="133" t="s">
        <v>1548</v>
      </c>
      <c r="N15" s="133" t="s">
        <v>1549</v>
      </c>
    </row>
    <row r="16" spans="1:14" ht="15" customHeight="1">
      <c r="A16" s="313" t="s">
        <v>504</v>
      </c>
      <c r="B16" s="900" t="s">
        <v>1550</v>
      </c>
      <c r="C16" s="559"/>
      <c r="D16" s="893" t="s">
        <v>1438</v>
      </c>
      <c r="E16" s="892">
        <v>651</v>
      </c>
      <c r="F16" s="894" t="s">
        <v>1551</v>
      </c>
      <c r="G16" s="218" t="s">
        <v>1552</v>
      </c>
      <c r="H16" s="113"/>
      <c r="I16" s="179" t="s">
        <v>1553</v>
      </c>
      <c r="J16" s="133" t="s">
        <v>1554</v>
      </c>
      <c r="K16" s="133" t="s">
        <v>1555</v>
      </c>
      <c r="L16" s="562" t="s">
        <v>1556</v>
      </c>
      <c r="M16" s="562" t="s">
        <v>1557</v>
      </c>
      <c r="N16" s="133" t="s">
        <v>1558</v>
      </c>
    </row>
    <row r="17" spans="1:14" ht="15" customHeight="1">
      <c r="A17" s="313" t="s">
        <v>505</v>
      </c>
      <c r="B17" s="900" t="s">
        <v>1559</v>
      </c>
      <c r="C17" s="559"/>
      <c r="D17" s="893" t="s">
        <v>1560</v>
      </c>
      <c r="E17" s="892">
        <v>882</v>
      </c>
      <c r="F17" s="894" t="s">
        <v>1561</v>
      </c>
      <c r="G17" s="218" t="s">
        <v>1562</v>
      </c>
      <c r="H17" s="113"/>
      <c r="I17" s="179" t="s">
        <v>1563</v>
      </c>
      <c r="J17" s="562" t="s">
        <v>1564</v>
      </c>
      <c r="K17" s="133" t="s">
        <v>1565</v>
      </c>
      <c r="L17" s="562" t="s">
        <v>1566</v>
      </c>
      <c r="M17" s="133" t="s">
        <v>1567</v>
      </c>
      <c r="N17" s="133" t="s">
        <v>1568</v>
      </c>
    </row>
    <row r="18" spans="1:14" ht="15" customHeight="1">
      <c r="A18" s="313" t="s">
        <v>506</v>
      </c>
      <c r="B18" s="900" t="s">
        <v>1569</v>
      </c>
      <c r="C18" s="559"/>
      <c r="D18" s="893" t="s">
        <v>1498</v>
      </c>
      <c r="E18" s="892">
        <v>372</v>
      </c>
      <c r="F18" s="894" t="s">
        <v>1570</v>
      </c>
      <c r="G18" s="218" t="s">
        <v>1571</v>
      </c>
      <c r="H18" s="113"/>
      <c r="I18" s="179" t="s">
        <v>1572</v>
      </c>
      <c r="J18" s="133" t="s">
        <v>1573</v>
      </c>
      <c r="K18" s="562" t="s">
        <v>1574</v>
      </c>
      <c r="L18" s="562" t="s">
        <v>1575</v>
      </c>
      <c r="M18" s="133" t="s">
        <v>1576</v>
      </c>
      <c r="N18" s="133" t="s">
        <v>1577</v>
      </c>
    </row>
    <row r="19" spans="1:14" ht="15" customHeight="1">
      <c r="A19" s="313" t="s">
        <v>509</v>
      </c>
      <c r="B19" s="900" t="s">
        <v>1578</v>
      </c>
      <c r="C19" s="559"/>
      <c r="D19" s="893" t="s">
        <v>1533</v>
      </c>
      <c r="E19" s="892">
        <v>669</v>
      </c>
      <c r="F19" s="894" t="s">
        <v>1534</v>
      </c>
      <c r="G19" s="218" t="s">
        <v>1579</v>
      </c>
      <c r="H19" s="113"/>
      <c r="I19" s="179" t="s">
        <v>1580</v>
      </c>
      <c r="J19" s="133" t="s">
        <v>1581</v>
      </c>
      <c r="K19" s="133" t="s">
        <v>1582</v>
      </c>
      <c r="L19" s="562" t="s">
        <v>1583</v>
      </c>
      <c r="M19" s="562" t="s">
        <v>1584</v>
      </c>
      <c r="N19" s="133" t="s">
        <v>1585</v>
      </c>
    </row>
    <row r="20" spans="1:14" ht="15" customHeight="1">
      <c r="A20" s="313" t="s">
        <v>512</v>
      </c>
      <c r="B20" s="900" t="s">
        <v>1586</v>
      </c>
      <c r="C20" s="559"/>
      <c r="D20" s="893" t="s">
        <v>1447</v>
      </c>
      <c r="E20" s="892">
        <v>64</v>
      </c>
      <c r="F20" s="894" t="s">
        <v>1587</v>
      </c>
      <c r="G20" s="218" t="s">
        <v>1588</v>
      </c>
      <c r="H20" s="113"/>
      <c r="I20" s="564" t="s">
        <v>1589</v>
      </c>
      <c r="J20" s="133" t="s">
        <v>1590</v>
      </c>
      <c r="K20" s="133" t="s">
        <v>1591</v>
      </c>
      <c r="L20" s="133" t="s">
        <v>1592</v>
      </c>
      <c r="M20" s="133" t="s">
        <v>1593</v>
      </c>
      <c r="N20" s="562" t="s">
        <v>1594</v>
      </c>
    </row>
    <row r="21" spans="1:14" ht="15" customHeight="1">
      <c r="A21" s="313" t="s">
        <v>514</v>
      </c>
      <c r="B21" s="900" t="s">
        <v>1595</v>
      </c>
      <c r="C21" s="559" t="s">
        <v>473</v>
      </c>
      <c r="D21" s="893" t="s">
        <v>1596</v>
      </c>
      <c r="E21" s="892">
        <v>358</v>
      </c>
      <c r="F21" s="894" t="s">
        <v>1597</v>
      </c>
      <c r="G21" s="218" t="s">
        <v>1598</v>
      </c>
      <c r="H21" s="113"/>
      <c r="I21" s="179" t="s">
        <v>1599</v>
      </c>
      <c r="J21" s="133" t="s">
        <v>1600</v>
      </c>
      <c r="K21" s="133" t="s">
        <v>1601</v>
      </c>
      <c r="L21" s="562" t="s">
        <v>1602</v>
      </c>
      <c r="M21" s="562" t="s">
        <v>1603</v>
      </c>
      <c r="N21" s="133" t="s">
        <v>1604</v>
      </c>
    </row>
    <row r="22" spans="1:14" ht="15" customHeight="1">
      <c r="A22" s="313" t="s">
        <v>516</v>
      </c>
      <c r="B22" s="900" t="s">
        <v>1605</v>
      </c>
      <c r="C22" s="559"/>
      <c r="D22" s="895">
        <v>3010</v>
      </c>
      <c r="E22" s="892">
        <v>31</v>
      </c>
      <c r="F22" s="894" t="s">
        <v>1606</v>
      </c>
      <c r="G22" s="218" t="s">
        <v>1607</v>
      </c>
      <c r="H22" s="113"/>
      <c r="I22" s="564" t="s">
        <v>1608</v>
      </c>
      <c r="J22" s="133" t="s">
        <v>1609</v>
      </c>
      <c r="K22" s="133" t="s">
        <v>1610</v>
      </c>
      <c r="L22" s="562" t="s">
        <v>1611</v>
      </c>
      <c r="M22" s="133" t="s">
        <v>1612</v>
      </c>
      <c r="N22" s="133" t="s">
        <v>1613</v>
      </c>
    </row>
    <row r="23" spans="1:14" ht="15" customHeight="1">
      <c r="A23" s="313" t="s">
        <v>519</v>
      </c>
      <c r="B23" s="900" t="s">
        <v>1614</v>
      </c>
      <c r="C23" s="559"/>
      <c r="D23" s="895">
        <v>3020</v>
      </c>
      <c r="E23" s="892">
        <v>940</v>
      </c>
      <c r="F23" s="894" t="s">
        <v>1439</v>
      </c>
      <c r="G23" s="218" t="s">
        <v>1615</v>
      </c>
      <c r="H23" s="113"/>
      <c r="I23" s="179" t="s">
        <v>1617</v>
      </c>
      <c r="J23" s="133" t="s">
        <v>1618</v>
      </c>
      <c r="K23" s="562" t="s">
        <v>1619</v>
      </c>
      <c r="L23" s="562" t="s">
        <v>1620</v>
      </c>
      <c r="M23" s="133" t="s">
        <v>1621</v>
      </c>
      <c r="N23" s="133" t="s">
        <v>1622</v>
      </c>
    </row>
    <row r="24" spans="1:14" ht="15" customHeight="1">
      <c r="A24" s="313" t="s">
        <v>520</v>
      </c>
      <c r="B24" s="900" t="s">
        <v>1623</v>
      </c>
      <c r="C24" s="559"/>
      <c r="D24" s="895">
        <v>3021</v>
      </c>
      <c r="E24" s="892">
        <v>471</v>
      </c>
      <c r="F24" s="894" t="s">
        <v>1624</v>
      </c>
      <c r="G24" s="218" t="s">
        <v>1625</v>
      </c>
      <c r="H24" s="113"/>
      <c r="I24" s="179" t="s">
        <v>1626</v>
      </c>
      <c r="J24" s="133" t="s">
        <v>1627</v>
      </c>
      <c r="K24" s="562" t="s">
        <v>1628</v>
      </c>
      <c r="L24" s="562" t="s">
        <v>1629</v>
      </c>
      <c r="M24" s="133" t="s">
        <v>1630</v>
      </c>
      <c r="N24" s="133" t="s">
        <v>1631</v>
      </c>
    </row>
    <row r="25" spans="1:14" ht="15" customHeight="1">
      <c r="A25" s="313" t="s">
        <v>522</v>
      </c>
      <c r="B25" s="900" t="s">
        <v>1632</v>
      </c>
      <c r="C25" s="559"/>
      <c r="D25" s="895">
        <v>3001</v>
      </c>
      <c r="E25" s="892">
        <v>617</v>
      </c>
      <c r="F25" s="894" t="s">
        <v>1489</v>
      </c>
      <c r="G25" s="218" t="s">
        <v>1633</v>
      </c>
      <c r="H25" s="113"/>
      <c r="I25" s="564" t="s">
        <v>1634</v>
      </c>
      <c r="J25" s="133" t="s">
        <v>1635</v>
      </c>
      <c r="K25" s="133" t="s">
        <v>1636</v>
      </c>
      <c r="L25" s="562" t="s">
        <v>1637</v>
      </c>
      <c r="M25" s="133" t="s">
        <v>1638</v>
      </c>
      <c r="N25" s="133" t="s">
        <v>1639</v>
      </c>
    </row>
    <row r="26" spans="1:14" ht="15" customHeight="1">
      <c r="A26" s="313" t="s">
        <v>523</v>
      </c>
      <c r="B26" s="900" t="s">
        <v>1640</v>
      </c>
      <c r="C26" s="559"/>
      <c r="D26" s="895">
        <v>3018</v>
      </c>
      <c r="E26" s="892">
        <v>470</v>
      </c>
      <c r="F26" s="894" t="s">
        <v>1641</v>
      </c>
      <c r="G26" s="218" t="s">
        <v>1642</v>
      </c>
      <c r="H26" s="113"/>
      <c r="I26" s="179" t="s">
        <v>1643</v>
      </c>
      <c r="J26" s="133" t="s">
        <v>1644</v>
      </c>
      <c r="K26" s="562" t="s">
        <v>1645</v>
      </c>
      <c r="L26" s="133" t="s">
        <v>1646</v>
      </c>
      <c r="M26" s="133" t="s">
        <v>1647</v>
      </c>
      <c r="N26" s="133" t="s">
        <v>1648</v>
      </c>
    </row>
    <row r="27" spans="1:14" ht="15" customHeight="1">
      <c r="A27" s="313" t="s">
        <v>526</v>
      </c>
      <c r="B27" s="900" t="s">
        <v>1649</v>
      </c>
      <c r="C27" s="559"/>
      <c r="D27" s="895" t="s">
        <v>1488</v>
      </c>
      <c r="E27" s="892">
        <v>617</v>
      </c>
      <c r="F27" s="894" t="s">
        <v>1489</v>
      </c>
      <c r="G27" s="218" t="s">
        <v>1650</v>
      </c>
      <c r="H27" s="113"/>
      <c r="I27" s="179" t="s">
        <v>1651</v>
      </c>
      <c r="J27" s="133" t="s">
        <v>1652</v>
      </c>
      <c r="K27" s="562" t="s">
        <v>1653</v>
      </c>
      <c r="L27" s="133" t="s">
        <v>1654</v>
      </c>
      <c r="M27" s="133" t="s">
        <v>1655</v>
      </c>
      <c r="N27" s="133" t="s">
        <v>1656</v>
      </c>
    </row>
    <row r="28" spans="1:14" ht="15" customHeight="1" thickBot="1">
      <c r="A28" s="314" t="s">
        <v>529</v>
      </c>
      <c r="B28" s="901" t="s">
        <v>1657</v>
      </c>
      <c r="C28" s="565" t="s">
        <v>450</v>
      </c>
      <c r="D28" s="897">
        <v>3001</v>
      </c>
      <c r="E28" s="896">
        <v>617</v>
      </c>
      <c r="F28" s="898" t="s">
        <v>1489</v>
      </c>
      <c r="G28" s="232" t="s">
        <v>1658</v>
      </c>
      <c r="H28" s="113"/>
      <c r="I28" s="181" t="s">
        <v>1659</v>
      </c>
      <c r="J28" s="566" t="s">
        <v>1660</v>
      </c>
      <c r="K28" s="566" t="s">
        <v>1661</v>
      </c>
      <c r="L28" s="142" t="s">
        <v>1662</v>
      </c>
      <c r="M28" s="142" t="s">
        <v>1663</v>
      </c>
      <c r="N28" s="142" t="s">
        <v>1664</v>
      </c>
    </row>
    <row r="29" spans="1:14" ht="15" customHeight="1">
      <c r="A29" s="567"/>
      <c r="B29" s="568"/>
      <c r="C29" s="569"/>
      <c r="D29" s="569"/>
      <c r="E29" s="570"/>
      <c r="F29" s="571"/>
      <c r="G29" s="572"/>
      <c r="H29" s="556"/>
      <c r="I29" s="573"/>
      <c r="J29" s="574"/>
      <c r="K29" s="574"/>
      <c r="L29" s="574"/>
      <c r="M29" s="574"/>
      <c r="N29" s="574"/>
    </row>
  </sheetData>
  <sheetProtection/>
  <mergeCells count="2">
    <mergeCell ref="A1:L1"/>
    <mergeCell ref="A2:L2"/>
  </mergeCells>
  <conditionalFormatting sqref="A5:A29 E5:F29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11811023622047245" header="0.5118110236220472" footer="0.5118110236220472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1" sqref="A1:O1"/>
    </sheetView>
  </sheetViews>
  <sheetFormatPr defaultColWidth="11.421875" defaultRowHeight="12.75"/>
  <cols>
    <col min="1" max="1" width="6.140625" style="1" customWidth="1"/>
    <col min="2" max="2" width="23.28125" style="0" customWidth="1"/>
    <col min="3" max="3" width="5.7109375" style="0" customWidth="1"/>
    <col min="4" max="4" width="9.8515625" style="0" customWidth="1"/>
    <col min="5" max="5" width="10.140625" style="0" customWidth="1"/>
    <col min="6" max="6" width="26.7109375" style="0" customWidth="1"/>
    <col min="7" max="7" width="12.7109375" style="1" customWidth="1"/>
    <col min="8" max="8" width="8.421875" style="1" customWidth="1"/>
    <col min="9" max="9" width="2.421875" style="0" customWidth="1"/>
    <col min="10" max="13" width="6.7109375" style="1" customWidth="1"/>
    <col min="14" max="14" width="8.28125" style="1" customWidth="1"/>
    <col min="15" max="15" width="8.421875" style="1" customWidth="1"/>
  </cols>
  <sheetData>
    <row r="1" spans="1:15" ht="21">
      <c r="A1" s="1183" t="s">
        <v>1231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</row>
    <row r="2" spans="1:15" ht="21">
      <c r="A2" s="1183" t="s">
        <v>1179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</row>
    <row r="3" spans="1:6" ht="30" customHeight="1" thickBot="1">
      <c r="A3" s="119"/>
      <c r="B3" s="120"/>
      <c r="C3" s="121"/>
      <c r="D3" s="86"/>
      <c r="E3" s="86"/>
      <c r="F3" s="86"/>
    </row>
    <row r="4" spans="1:15" s="5" customFormat="1" ht="24.75" thickBot="1">
      <c r="A4" s="310" t="s">
        <v>363</v>
      </c>
      <c r="B4" s="1151" t="s">
        <v>0</v>
      </c>
      <c r="C4" s="89" t="s">
        <v>581</v>
      </c>
      <c r="D4" s="89" t="s">
        <v>440</v>
      </c>
      <c r="E4" s="18" t="s">
        <v>441</v>
      </c>
      <c r="F4" s="49" t="s">
        <v>442</v>
      </c>
      <c r="G4" s="215" t="s">
        <v>1192</v>
      </c>
      <c r="H4" s="233" t="s">
        <v>1191</v>
      </c>
      <c r="I4" s="234"/>
      <c r="J4" s="91" t="s">
        <v>583</v>
      </c>
      <c r="K4" s="91" t="s">
        <v>585</v>
      </c>
      <c r="L4" s="91" t="s">
        <v>586</v>
      </c>
      <c r="M4" s="91" t="s">
        <v>1196</v>
      </c>
      <c r="N4" s="91" t="s">
        <v>1197</v>
      </c>
      <c r="O4" s="91" t="s">
        <v>1198</v>
      </c>
    </row>
    <row r="5" spans="1:15" ht="15" customHeight="1">
      <c r="A5" s="311" t="s">
        <v>372</v>
      </c>
      <c r="B5" s="316" t="s">
        <v>379</v>
      </c>
      <c r="C5" s="92"/>
      <c r="D5" s="92">
        <v>3004</v>
      </c>
      <c r="E5" s="109">
        <v>388</v>
      </c>
      <c r="F5" s="94" t="s">
        <v>489</v>
      </c>
      <c r="G5" s="239">
        <v>3998.9797405626</v>
      </c>
      <c r="H5" s="217">
        <v>2000</v>
      </c>
      <c r="I5" s="163"/>
      <c r="J5" s="177">
        <v>1000</v>
      </c>
      <c r="K5" s="126">
        <v>1000</v>
      </c>
      <c r="L5" s="126">
        <v>1000</v>
      </c>
      <c r="M5" s="236">
        <v>998.9797405626001</v>
      </c>
      <c r="N5" s="95">
        <v>1000</v>
      </c>
      <c r="O5" s="95">
        <v>1000</v>
      </c>
    </row>
    <row r="6" spans="1:15" ht="15" customHeight="1">
      <c r="A6" s="312" t="s">
        <v>373</v>
      </c>
      <c r="B6" s="317" t="s">
        <v>490</v>
      </c>
      <c r="C6" s="101"/>
      <c r="D6" s="96">
        <v>3022</v>
      </c>
      <c r="E6" s="111">
        <v>767</v>
      </c>
      <c r="F6" s="98" t="s">
        <v>491</v>
      </c>
      <c r="G6" s="240">
        <v>4000</v>
      </c>
      <c r="H6" s="219">
        <v>1997.3</v>
      </c>
      <c r="I6" s="163"/>
      <c r="J6" s="177">
        <v>1000</v>
      </c>
      <c r="K6" s="126">
        <v>1000</v>
      </c>
      <c r="L6" s="126">
        <v>1000</v>
      </c>
      <c r="M6" s="236">
        <v>1000</v>
      </c>
      <c r="N6" s="99">
        <v>999.2</v>
      </c>
      <c r="O6" s="99">
        <v>998.1</v>
      </c>
    </row>
    <row r="7" spans="1:15" ht="15" customHeight="1">
      <c r="A7" s="312" t="s">
        <v>375</v>
      </c>
      <c r="B7" s="318" t="s">
        <v>492</v>
      </c>
      <c r="C7" s="101"/>
      <c r="D7" s="96">
        <v>3022</v>
      </c>
      <c r="E7" s="112">
        <v>748</v>
      </c>
      <c r="F7" s="98" t="s">
        <v>493</v>
      </c>
      <c r="G7" s="240">
        <v>3959.601060926016</v>
      </c>
      <c r="H7" s="220">
        <v>1689</v>
      </c>
      <c r="I7" s="178"/>
      <c r="J7" s="179">
        <v>995.7473952796088</v>
      </c>
      <c r="K7" s="133">
        <v>1000</v>
      </c>
      <c r="L7" s="133">
        <v>1000</v>
      </c>
      <c r="M7" s="237">
        <v>963.8536656464072</v>
      </c>
      <c r="N7" s="99">
        <v>716.7</v>
      </c>
      <c r="O7" s="99">
        <v>972.3</v>
      </c>
    </row>
    <row r="8" spans="1:15" ht="15" customHeight="1">
      <c r="A8" s="313" t="s">
        <v>374</v>
      </c>
      <c r="B8" s="318" t="s">
        <v>494</v>
      </c>
      <c r="C8" s="101"/>
      <c r="D8" s="101">
        <v>3022</v>
      </c>
      <c r="E8" s="112">
        <v>129</v>
      </c>
      <c r="F8" s="98" t="s">
        <v>382</v>
      </c>
      <c r="G8" s="240">
        <v>3828.1925527832263</v>
      </c>
      <c r="H8" s="221">
        <v>1210.8</v>
      </c>
      <c r="I8" s="178"/>
      <c r="J8" s="179">
        <v>1000</v>
      </c>
      <c r="K8" s="133">
        <v>979.857991595421</v>
      </c>
      <c r="L8" s="133">
        <v>850.8141411177937</v>
      </c>
      <c r="M8" s="237">
        <v>997.5204200700116</v>
      </c>
      <c r="N8" s="99">
        <v>244.2</v>
      </c>
      <c r="O8" s="99">
        <v>966.6</v>
      </c>
    </row>
    <row r="9" spans="1:15" ht="15" customHeight="1">
      <c r="A9" s="313" t="s">
        <v>376</v>
      </c>
      <c r="B9" s="319" t="s">
        <v>495</v>
      </c>
      <c r="C9" s="101"/>
      <c r="D9" s="96">
        <v>3004</v>
      </c>
      <c r="E9" s="112">
        <v>143</v>
      </c>
      <c r="F9" s="98" t="s">
        <v>496</v>
      </c>
      <c r="G9" s="240">
        <v>3719.280835640883</v>
      </c>
      <c r="H9" s="219">
        <v>1089.3</v>
      </c>
      <c r="I9" s="178"/>
      <c r="J9" s="180">
        <v>826.7164876226063</v>
      </c>
      <c r="K9" s="133">
        <v>905.2678176184152</v>
      </c>
      <c r="L9" s="133">
        <v>992.6932631886599</v>
      </c>
      <c r="M9" s="237">
        <v>994.6032672112018</v>
      </c>
      <c r="N9" s="99">
        <v>219.4</v>
      </c>
      <c r="O9" s="99">
        <v>869.9</v>
      </c>
    </row>
    <row r="10" spans="1:15" ht="15" customHeight="1" thickBot="1">
      <c r="A10" s="314" t="s">
        <v>377</v>
      </c>
      <c r="B10" s="320" t="s">
        <v>497</v>
      </c>
      <c r="C10" s="104"/>
      <c r="D10" s="104">
        <v>3003</v>
      </c>
      <c r="E10" s="114">
        <v>647</v>
      </c>
      <c r="F10" s="106" t="s">
        <v>498</v>
      </c>
      <c r="G10" s="241">
        <v>3726.6447667599627</v>
      </c>
      <c r="H10" s="222">
        <v>983</v>
      </c>
      <c r="I10" s="178"/>
      <c r="J10" s="181">
        <v>969.1732835123775</v>
      </c>
      <c r="K10" s="142">
        <v>761.8486900206065</v>
      </c>
      <c r="L10" s="142">
        <v>998.6662714878482</v>
      </c>
      <c r="M10" s="142">
        <v>996.9565217391304</v>
      </c>
      <c r="N10" s="107">
        <v>0</v>
      </c>
      <c r="O10" s="107">
        <v>983</v>
      </c>
    </row>
    <row r="11" spans="1:15" ht="15" customHeight="1">
      <c r="A11" s="315" t="s">
        <v>401</v>
      </c>
      <c r="B11" s="321" t="s">
        <v>380</v>
      </c>
      <c r="C11" s="92"/>
      <c r="D11" s="231">
        <v>3014</v>
      </c>
      <c r="E11" s="183">
        <v>494</v>
      </c>
      <c r="F11" s="94" t="s">
        <v>499</v>
      </c>
      <c r="G11" s="216">
        <v>3645.7168089490724</v>
      </c>
      <c r="H11" s="223"/>
      <c r="I11" s="163"/>
      <c r="J11" s="177">
        <v>1000</v>
      </c>
      <c r="K11" s="126">
        <v>645.7168089490726</v>
      </c>
      <c r="L11" s="126">
        <v>1000</v>
      </c>
      <c r="M11" s="126">
        <v>1000</v>
      </c>
      <c r="N11" s="87"/>
      <c r="O11" s="87"/>
    </row>
    <row r="12" spans="1:15" ht="15" customHeight="1">
      <c r="A12" s="313" t="s">
        <v>402</v>
      </c>
      <c r="B12" s="318" t="s">
        <v>500</v>
      </c>
      <c r="C12" s="101"/>
      <c r="D12" s="96">
        <v>3022</v>
      </c>
      <c r="E12" s="112">
        <v>154</v>
      </c>
      <c r="F12" s="98" t="s">
        <v>501</v>
      </c>
      <c r="G12" s="218">
        <v>3529.8083536130557</v>
      </c>
      <c r="H12" s="223"/>
      <c r="I12" s="163"/>
      <c r="J12" s="179">
        <v>956.9343065693431</v>
      </c>
      <c r="K12" s="133">
        <v>961.4256380170139</v>
      </c>
      <c r="L12" s="133">
        <v>990.3832143377533</v>
      </c>
      <c r="M12" s="133">
        <v>621.0651946889453</v>
      </c>
      <c r="N12" s="87"/>
      <c r="O12" s="87"/>
    </row>
    <row r="13" spans="1:15" ht="15" customHeight="1">
      <c r="A13" s="313" t="s">
        <v>419</v>
      </c>
      <c r="B13" s="318" t="s">
        <v>397</v>
      </c>
      <c r="C13" s="101"/>
      <c r="D13" s="101">
        <v>3004</v>
      </c>
      <c r="E13" s="112">
        <v>143</v>
      </c>
      <c r="F13" s="98" t="s">
        <v>496</v>
      </c>
      <c r="G13" s="218">
        <v>3501.209723957096</v>
      </c>
      <c r="H13" s="223"/>
      <c r="I13" s="163"/>
      <c r="J13" s="179">
        <v>506.4852221985966</v>
      </c>
      <c r="K13" s="133">
        <v>1000</v>
      </c>
      <c r="L13" s="133">
        <v>994.7245017584994</v>
      </c>
      <c r="M13" s="133">
        <v>1000</v>
      </c>
      <c r="N13" s="87"/>
      <c r="O13" s="87"/>
    </row>
    <row r="14" spans="1:15" ht="15" customHeight="1">
      <c r="A14" s="313" t="s">
        <v>420</v>
      </c>
      <c r="B14" s="318" t="s">
        <v>415</v>
      </c>
      <c r="C14" s="101"/>
      <c r="D14" s="101">
        <v>3006</v>
      </c>
      <c r="E14" s="112">
        <v>882</v>
      </c>
      <c r="F14" s="98" t="s">
        <v>502</v>
      </c>
      <c r="G14" s="218">
        <v>3496.3673149101523</v>
      </c>
      <c r="H14" s="223"/>
      <c r="I14" s="163"/>
      <c r="J14" s="179">
        <v>1000</v>
      </c>
      <c r="K14" s="133">
        <v>725.6344796515993</v>
      </c>
      <c r="L14" s="133">
        <v>848.1268011527377</v>
      </c>
      <c r="M14" s="133">
        <v>922.6060341058154</v>
      </c>
      <c r="N14" s="87"/>
      <c r="O14" s="87"/>
    </row>
    <row r="15" spans="1:15" ht="15" customHeight="1">
      <c r="A15" s="313" t="s">
        <v>421</v>
      </c>
      <c r="B15" s="318" t="s">
        <v>503</v>
      </c>
      <c r="C15" s="101"/>
      <c r="D15" s="96">
        <v>3022</v>
      </c>
      <c r="E15" s="112">
        <v>154</v>
      </c>
      <c r="F15" s="98" t="s">
        <v>501</v>
      </c>
      <c r="G15" s="218">
        <v>3495.7388185614427</v>
      </c>
      <c r="H15" s="223"/>
      <c r="I15" s="163"/>
      <c r="J15" s="179">
        <v>684.1589014222658</v>
      </c>
      <c r="K15" s="133">
        <v>934.6748761075237</v>
      </c>
      <c r="L15" s="133">
        <v>876.905041031653</v>
      </c>
      <c r="M15" s="133">
        <v>1000</v>
      </c>
      <c r="N15" s="87"/>
      <c r="O15" s="87"/>
    </row>
    <row r="16" spans="1:15" ht="15" customHeight="1">
      <c r="A16" s="313" t="s">
        <v>504</v>
      </c>
      <c r="B16" s="318" t="s">
        <v>381</v>
      </c>
      <c r="C16" s="101"/>
      <c r="D16" s="96">
        <v>3022</v>
      </c>
      <c r="E16" s="112">
        <v>154</v>
      </c>
      <c r="F16" s="98" t="s">
        <v>501</v>
      </c>
      <c r="G16" s="218">
        <v>3413.946928355092</v>
      </c>
      <c r="H16" s="223"/>
      <c r="I16" s="163"/>
      <c r="J16" s="179">
        <v>814.1245708680725</v>
      </c>
      <c r="K16" s="133">
        <v>626.3736263736264</v>
      </c>
      <c r="L16" s="133">
        <v>973.4487311133929</v>
      </c>
      <c r="M16" s="133">
        <v>1000</v>
      </c>
      <c r="N16" s="87"/>
      <c r="O16" s="87"/>
    </row>
    <row r="17" spans="1:15" ht="15" customHeight="1">
      <c r="A17" s="313" t="s">
        <v>505</v>
      </c>
      <c r="B17" s="318" t="s">
        <v>414</v>
      </c>
      <c r="C17" s="101"/>
      <c r="D17" s="96">
        <v>3022</v>
      </c>
      <c r="E17" s="112">
        <v>154</v>
      </c>
      <c r="F17" s="98" t="s">
        <v>501</v>
      </c>
      <c r="G17" s="218">
        <v>3384.0364048052893</v>
      </c>
      <c r="H17" s="223"/>
      <c r="I17" s="163"/>
      <c r="J17" s="179">
        <v>1000</v>
      </c>
      <c r="K17" s="133">
        <v>990.1730712819009</v>
      </c>
      <c r="L17" s="133">
        <v>747.4865219291855</v>
      </c>
      <c r="M17" s="133">
        <v>646.3768115942029</v>
      </c>
      <c r="N17" s="87"/>
      <c r="O17" s="87"/>
    </row>
    <row r="18" spans="1:15" ht="15" customHeight="1">
      <c r="A18" s="313" t="s">
        <v>506</v>
      </c>
      <c r="B18" s="318" t="s">
        <v>507</v>
      </c>
      <c r="C18" s="101"/>
      <c r="D18" s="101">
        <v>3020</v>
      </c>
      <c r="E18" s="112">
        <v>303</v>
      </c>
      <c r="F18" s="98" t="s">
        <v>508</v>
      </c>
      <c r="G18" s="218">
        <v>3264.695088988751</v>
      </c>
      <c r="H18" s="223"/>
      <c r="I18" s="163"/>
      <c r="J18" s="179">
        <v>1000</v>
      </c>
      <c r="K18" s="133">
        <v>883.9298652369222</v>
      </c>
      <c r="L18" s="133">
        <v>960.9799031832183</v>
      </c>
      <c r="M18" s="133">
        <v>419.78532056861036</v>
      </c>
      <c r="N18" s="87"/>
      <c r="O18" s="87"/>
    </row>
    <row r="19" spans="1:15" ht="15" customHeight="1">
      <c r="A19" s="313" t="s">
        <v>509</v>
      </c>
      <c r="B19" s="318" t="s">
        <v>510</v>
      </c>
      <c r="C19" s="101"/>
      <c r="D19" s="101">
        <v>3022</v>
      </c>
      <c r="E19" s="112">
        <v>873</v>
      </c>
      <c r="F19" s="98" t="s">
        <v>511</v>
      </c>
      <c r="G19" s="218">
        <v>3224.484214766667</v>
      </c>
      <c r="H19" s="223"/>
      <c r="I19" s="163"/>
      <c r="J19" s="179">
        <v>601.4630577907828</v>
      </c>
      <c r="K19" s="133">
        <v>1000</v>
      </c>
      <c r="L19" s="133">
        <v>1000</v>
      </c>
      <c r="M19" s="133">
        <v>623.0211569758841</v>
      </c>
      <c r="N19" s="87"/>
      <c r="O19" s="87"/>
    </row>
    <row r="20" spans="1:15" ht="15" customHeight="1">
      <c r="A20" s="313" t="s">
        <v>512</v>
      </c>
      <c r="B20" s="318" t="s">
        <v>413</v>
      </c>
      <c r="C20" s="101"/>
      <c r="D20" s="101">
        <v>3005</v>
      </c>
      <c r="E20" s="112">
        <v>274</v>
      </c>
      <c r="F20" s="98" t="s">
        <v>513</v>
      </c>
      <c r="G20" s="218">
        <v>3146.017573761261</v>
      </c>
      <c r="H20" s="223"/>
      <c r="I20" s="163"/>
      <c r="J20" s="179">
        <v>573.8112655449889</v>
      </c>
      <c r="K20" s="133">
        <v>607.1632377233818</v>
      </c>
      <c r="L20" s="133">
        <v>984.1735052754983</v>
      </c>
      <c r="M20" s="133">
        <v>980.8695652173913</v>
      </c>
      <c r="N20" s="87"/>
      <c r="O20" s="87"/>
    </row>
    <row r="21" spans="1:15" ht="15" customHeight="1">
      <c r="A21" s="313" t="s">
        <v>514</v>
      </c>
      <c r="B21" s="318" t="s">
        <v>515</v>
      </c>
      <c r="C21" s="101"/>
      <c r="D21" s="96">
        <v>3022</v>
      </c>
      <c r="E21" s="112">
        <v>873</v>
      </c>
      <c r="F21" s="98" t="s">
        <v>511</v>
      </c>
      <c r="G21" s="218">
        <v>3098.488119996325</v>
      </c>
      <c r="H21" s="223"/>
      <c r="I21" s="163"/>
      <c r="J21" s="179">
        <v>690.4796406317924</v>
      </c>
      <c r="K21" s="133">
        <v>410.9311740890688</v>
      </c>
      <c r="L21" s="133">
        <v>997.077305275464</v>
      </c>
      <c r="M21" s="133">
        <v>1000</v>
      </c>
      <c r="N21" s="87"/>
      <c r="O21" s="87"/>
    </row>
    <row r="22" spans="1:15" ht="15" customHeight="1">
      <c r="A22" s="313" t="s">
        <v>516</v>
      </c>
      <c r="B22" s="318" t="s">
        <v>517</v>
      </c>
      <c r="C22" s="101"/>
      <c r="D22" s="101">
        <v>3004</v>
      </c>
      <c r="E22" s="112">
        <v>130</v>
      </c>
      <c r="F22" s="98" t="s">
        <v>518</v>
      </c>
      <c r="G22" s="218">
        <v>2979.442097963086</v>
      </c>
      <c r="H22" s="223"/>
      <c r="I22" s="163"/>
      <c r="J22" s="179">
        <v>996.0583941605838</v>
      </c>
      <c r="K22" s="133">
        <v>713.9965297860035</v>
      </c>
      <c r="L22" s="133">
        <v>985.9320046893317</v>
      </c>
      <c r="M22" s="133">
        <v>283.45516932716697</v>
      </c>
      <c r="N22" s="87"/>
      <c r="O22" s="87"/>
    </row>
    <row r="23" spans="1:15" ht="15" customHeight="1">
      <c r="A23" s="313" t="s">
        <v>519</v>
      </c>
      <c r="B23" s="318" t="s">
        <v>396</v>
      </c>
      <c r="C23" s="101" t="s">
        <v>473</v>
      </c>
      <c r="D23" s="96">
        <v>3022</v>
      </c>
      <c r="E23" s="112">
        <v>355</v>
      </c>
      <c r="F23" s="98" t="s">
        <v>404</v>
      </c>
      <c r="G23" s="218">
        <v>2948.6166928206303</v>
      </c>
      <c r="H23" s="223"/>
      <c r="I23" s="163"/>
      <c r="J23" s="179">
        <v>771.8248175182483</v>
      </c>
      <c r="K23" s="133">
        <v>581.8208646893905</v>
      </c>
      <c r="L23" s="133">
        <v>636.4563601923358</v>
      </c>
      <c r="M23" s="133">
        <v>958.5146504206557</v>
      </c>
      <c r="N23" s="87"/>
      <c r="O23" s="87"/>
    </row>
    <row r="24" spans="1:15" ht="15" customHeight="1">
      <c r="A24" s="313" t="s">
        <v>520</v>
      </c>
      <c r="B24" s="318" t="s">
        <v>521</v>
      </c>
      <c r="C24" s="101" t="s">
        <v>473</v>
      </c>
      <c r="D24" s="96">
        <v>3022</v>
      </c>
      <c r="E24" s="112">
        <v>873</v>
      </c>
      <c r="F24" s="98" t="s">
        <v>511</v>
      </c>
      <c r="G24" s="218">
        <v>2885.8491541561552</v>
      </c>
      <c r="H24" s="223"/>
      <c r="I24" s="163"/>
      <c r="J24" s="179">
        <v>707.2081650010632</v>
      </c>
      <c r="K24" s="133">
        <v>991.4505144182003</v>
      </c>
      <c r="L24" s="133">
        <v>752.1613832853026</v>
      </c>
      <c r="M24" s="133">
        <v>435.0290914515889</v>
      </c>
      <c r="N24" s="87"/>
      <c r="O24" s="87"/>
    </row>
    <row r="25" spans="1:15" ht="15" customHeight="1">
      <c r="A25" s="313" t="s">
        <v>522</v>
      </c>
      <c r="B25" s="318" t="s">
        <v>412</v>
      </c>
      <c r="C25" s="101"/>
      <c r="D25" s="96">
        <v>3022</v>
      </c>
      <c r="E25" s="112">
        <v>154</v>
      </c>
      <c r="F25" s="98" t="s">
        <v>501</v>
      </c>
      <c r="G25" s="218">
        <v>2880.245116220358</v>
      </c>
      <c r="H25" s="224"/>
      <c r="I25" s="163"/>
      <c r="J25" s="179">
        <v>897.1718162497955</v>
      </c>
      <c r="K25" s="133">
        <v>983.0732999705623</v>
      </c>
      <c r="L25" s="133">
        <v>1000</v>
      </c>
      <c r="M25" s="133">
        <v>0</v>
      </c>
      <c r="N25" s="87"/>
      <c r="O25" s="87"/>
    </row>
    <row r="26" spans="1:15" ht="15" customHeight="1">
      <c r="A26" s="313" t="s">
        <v>523</v>
      </c>
      <c r="B26" s="318" t="s">
        <v>524</v>
      </c>
      <c r="C26" s="101"/>
      <c r="D26" s="101">
        <v>3020</v>
      </c>
      <c r="E26" s="112">
        <v>391</v>
      </c>
      <c r="F26" s="98" t="s">
        <v>525</v>
      </c>
      <c r="G26" s="218">
        <v>2811.358569367709</v>
      </c>
      <c r="H26" s="224"/>
      <c r="I26" s="163"/>
      <c r="J26" s="179">
        <v>0</v>
      </c>
      <c r="K26" s="133">
        <v>1000</v>
      </c>
      <c r="L26" s="133">
        <v>813.400576368876</v>
      </c>
      <c r="M26" s="133">
        <v>997.9579929988331</v>
      </c>
      <c r="N26" s="87"/>
      <c r="O26" s="87"/>
    </row>
    <row r="27" spans="1:15" ht="15" customHeight="1">
      <c r="A27" s="313" t="s">
        <v>526</v>
      </c>
      <c r="B27" s="318" t="s">
        <v>527</v>
      </c>
      <c r="C27" s="101"/>
      <c r="D27" s="101">
        <v>3022</v>
      </c>
      <c r="E27" s="112">
        <v>376</v>
      </c>
      <c r="F27" s="98" t="s">
        <v>528</v>
      </c>
      <c r="G27" s="218">
        <v>2599.2967430971794</v>
      </c>
      <c r="H27" s="223"/>
      <c r="I27" s="163"/>
      <c r="J27" s="179">
        <v>912.8911723493694</v>
      </c>
      <c r="K27" s="133">
        <v>344.86311451280545</v>
      </c>
      <c r="L27" s="133">
        <v>579.8738447997653</v>
      </c>
      <c r="M27" s="133">
        <v>761.6686114352392</v>
      </c>
      <c r="N27" s="87"/>
      <c r="O27" s="87"/>
    </row>
    <row r="28" spans="1:15" ht="15" customHeight="1">
      <c r="A28" s="313" t="s">
        <v>529</v>
      </c>
      <c r="B28" s="318" t="s">
        <v>530</v>
      </c>
      <c r="C28" s="101"/>
      <c r="D28" s="101">
        <v>3022</v>
      </c>
      <c r="E28" s="112">
        <v>767</v>
      </c>
      <c r="F28" s="98" t="s">
        <v>491</v>
      </c>
      <c r="G28" s="218">
        <v>2506.9696549875543</v>
      </c>
      <c r="H28" s="223"/>
      <c r="I28" s="163"/>
      <c r="J28" s="179">
        <v>697.1041569360112</v>
      </c>
      <c r="K28" s="133">
        <v>671.9316041153456</v>
      </c>
      <c r="L28" s="133">
        <v>802.2797018851383</v>
      </c>
      <c r="M28" s="133">
        <v>335.6541920510589</v>
      </c>
      <c r="N28" s="87"/>
      <c r="O28" s="87"/>
    </row>
    <row r="29" spans="1:15" ht="15" customHeight="1">
      <c r="A29" s="313" t="s">
        <v>531</v>
      </c>
      <c r="B29" s="318" t="s">
        <v>395</v>
      </c>
      <c r="C29" s="101"/>
      <c r="D29" s="96">
        <v>3022</v>
      </c>
      <c r="E29" s="112">
        <v>355</v>
      </c>
      <c r="F29" s="98" t="s">
        <v>404</v>
      </c>
      <c r="G29" s="218">
        <v>2300.4868170706895</v>
      </c>
      <c r="H29" s="223"/>
      <c r="I29" s="163"/>
      <c r="J29" s="179">
        <v>561.6050354051927</v>
      </c>
      <c r="K29" s="133">
        <v>700.8386350491613</v>
      </c>
      <c r="L29" s="133">
        <v>223.00160748209848</v>
      </c>
      <c r="M29" s="133">
        <v>815.041539134237</v>
      </c>
      <c r="N29" s="87"/>
      <c r="O29" s="87"/>
    </row>
    <row r="30" spans="1:15" ht="15" customHeight="1">
      <c r="A30" s="313" t="s">
        <v>532</v>
      </c>
      <c r="B30" s="318" t="s">
        <v>533</v>
      </c>
      <c r="C30" s="101"/>
      <c r="D30" s="101">
        <v>3022</v>
      </c>
      <c r="E30" s="112">
        <v>129</v>
      </c>
      <c r="F30" s="98" t="s">
        <v>534</v>
      </c>
      <c r="G30" s="218">
        <v>2129.606709179271</v>
      </c>
      <c r="H30" s="223"/>
      <c r="I30" s="163"/>
      <c r="J30" s="179">
        <v>741.4776883686906</v>
      </c>
      <c r="K30" s="133">
        <v>552.0532099479468</v>
      </c>
      <c r="L30" s="133">
        <v>514.985590778098</v>
      </c>
      <c r="M30" s="133">
        <v>321.0902200845358</v>
      </c>
      <c r="N30" s="87"/>
      <c r="O30" s="87"/>
    </row>
    <row r="31" spans="1:15" ht="15" customHeight="1">
      <c r="A31" s="313" t="s">
        <v>535</v>
      </c>
      <c r="B31" s="318" t="s">
        <v>536</v>
      </c>
      <c r="C31" s="101"/>
      <c r="D31" s="101">
        <v>3022</v>
      </c>
      <c r="E31" s="112">
        <v>129</v>
      </c>
      <c r="F31" s="98" t="s">
        <v>534</v>
      </c>
      <c r="G31" s="218">
        <v>2014.9048615893305</v>
      </c>
      <c r="H31" s="223"/>
      <c r="I31" s="163"/>
      <c r="J31" s="179">
        <v>561.6050354051927</v>
      </c>
      <c r="K31" s="133">
        <v>196.10447100486942</v>
      </c>
      <c r="L31" s="133">
        <v>884.4074236446005</v>
      </c>
      <c r="M31" s="133">
        <v>372.78793153466785</v>
      </c>
      <c r="N31" s="87"/>
      <c r="O31" s="87"/>
    </row>
    <row r="32" spans="1:15" ht="15" customHeight="1">
      <c r="A32" s="313" t="s">
        <v>537</v>
      </c>
      <c r="B32" s="318" t="s">
        <v>538</v>
      </c>
      <c r="C32" s="101" t="s">
        <v>473</v>
      </c>
      <c r="D32" s="96">
        <v>3022</v>
      </c>
      <c r="E32" s="112">
        <v>873</v>
      </c>
      <c r="F32" s="98" t="s">
        <v>511</v>
      </c>
      <c r="G32" s="218">
        <v>1955.5837015413726</v>
      </c>
      <c r="H32" s="223"/>
      <c r="I32" s="163"/>
      <c r="J32" s="179">
        <v>691.0322279308734</v>
      </c>
      <c r="K32" s="133">
        <v>611.1848900693522</v>
      </c>
      <c r="L32" s="133">
        <v>653.3665835411471</v>
      </c>
      <c r="M32" s="133">
        <v>0</v>
      </c>
      <c r="N32" s="87"/>
      <c r="O32" s="87"/>
    </row>
    <row r="33" spans="1:15" ht="15" customHeight="1">
      <c r="A33" s="313" t="s">
        <v>539</v>
      </c>
      <c r="B33" s="318" t="s">
        <v>378</v>
      </c>
      <c r="C33" s="101"/>
      <c r="D33" s="101">
        <v>3016</v>
      </c>
      <c r="E33" s="112">
        <v>669</v>
      </c>
      <c r="F33" s="98" t="s">
        <v>540</v>
      </c>
      <c r="G33" s="218">
        <v>1849.5322760472918</v>
      </c>
      <c r="H33" s="223"/>
      <c r="I33" s="163"/>
      <c r="J33" s="179">
        <v>468.4244099510951</v>
      </c>
      <c r="K33" s="133">
        <v>122.62062859672419</v>
      </c>
      <c r="L33" s="133">
        <v>390.63426200355667</v>
      </c>
      <c r="M33" s="133">
        <v>867.852975495916</v>
      </c>
      <c r="N33" s="87"/>
      <c r="O33" s="87"/>
    </row>
    <row r="34" spans="1:15" ht="15" customHeight="1">
      <c r="A34" s="313" t="s">
        <v>541</v>
      </c>
      <c r="B34" s="318" t="s">
        <v>542</v>
      </c>
      <c r="C34" s="101"/>
      <c r="D34" s="101">
        <v>3004</v>
      </c>
      <c r="E34" s="112">
        <v>813</v>
      </c>
      <c r="F34" s="98" t="s">
        <v>543</v>
      </c>
      <c r="G34" s="218">
        <v>1206.973616570626</v>
      </c>
      <c r="H34" s="223"/>
      <c r="I34" s="163"/>
      <c r="J34" s="179">
        <v>0</v>
      </c>
      <c r="K34" s="133">
        <v>625.5615128242283</v>
      </c>
      <c r="L34" s="133">
        <v>581.4121037463977</v>
      </c>
      <c r="M34" s="133">
        <v>0</v>
      </c>
      <c r="N34" s="87"/>
      <c r="O34" s="87"/>
    </row>
    <row r="35" spans="1:15" ht="15" customHeight="1">
      <c r="A35" s="313" t="s">
        <v>544</v>
      </c>
      <c r="B35" s="318" t="s">
        <v>545</v>
      </c>
      <c r="C35" s="101"/>
      <c r="D35" s="101">
        <v>3004</v>
      </c>
      <c r="E35" s="111">
        <v>388</v>
      </c>
      <c r="F35" s="98" t="s">
        <v>489</v>
      </c>
      <c r="G35" s="218">
        <v>1166.7776556178292</v>
      </c>
      <c r="H35" s="223"/>
      <c r="I35" s="163"/>
      <c r="J35" s="179">
        <v>630.5109489051096</v>
      </c>
      <c r="K35" s="133">
        <v>536.2667067127197</v>
      </c>
      <c r="L35" s="133">
        <v>0</v>
      </c>
      <c r="M35" s="133">
        <v>0</v>
      </c>
      <c r="N35" s="87"/>
      <c r="O35" s="87"/>
    </row>
    <row r="36" spans="1:15" ht="15" customHeight="1">
      <c r="A36" s="313" t="s">
        <v>546</v>
      </c>
      <c r="B36" s="318" t="s">
        <v>547</v>
      </c>
      <c r="C36" s="101"/>
      <c r="D36" s="101">
        <v>3016</v>
      </c>
      <c r="E36" s="112">
        <v>585</v>
      </c>
      <c r="F36" s="98" t="s">
        <v>548</v>
      </c>
      <c r="G36" s="218">
        <v>1132.522408364608</v>
      </c>
      <c r="H36" s="223"/>
      <c r="I36" s="163"/>
      <c r="J36" s="179">
        <v>295.8300550747443</v>
      </c>
      <c r="K36" s="133">
        <v>0</v>
      </c>
      <c r="L36" s="133">
        <v>836.6923532898638</v>
      </c>
      <c r="M36" s="133">
        <v>0</v>
      </c>
      <c r="N36" s="87"/>
      <c r="O36" s="87"/>
    </row>
    <row r="37" spans="1:15" ht="15" customHeight="1">
      <c r="A37" s="313" t="s">
        <v>394</v>
      </c>
      <c r="B37" s="318" t="s">
        <v>549</v>
      </c>
      <c r="C37" s="101" t="s">
        <v>473</v>
      </c>
      <c r="D37" s="101">
        <v>3004</v>
      </c>
      <c r="E37" s="111">
        <v>388</v>
      </c>
      <c r="F37" s="98" t="s">
        <v>489</v>
      </c>
      <c r="G37" s="218">
        <v>835.6</v>
      </c>
      <c r="H37" s="223"/>
      <c r="I37" s="163"/>
      <c r="J37" s="179">
        <v>835.6</v>
      </c>
      <c r="K37" s="133">
        <v>0</v>
      </c>
      <c r="L37" s="133">
        <v>0</v>
      </c>
      <c r="M37" s="133">
        <v>0</v>
      </c>
      <c r="N37" s="87"/>
      <c r="O37" s="87"/>
    </row>
    <row r="38" spans="1:15" ht="15" customHeight="1" thickBot="1">
      <c r="A38" s="314" t="s">
        <v>550</v>
      </c>
      <c r="B38" s="320" t="s">
        <v>551</v>
      </c>
      <c r="C38" s="104"/>
      <c r="D38" s="104">
        <v>3004</v>
      </c>
      <c r="E38" s="114">
        <v>409</v>
      </c>
      <c r="F38" s="106" t="s">
        <v>552</v>
      </c>
      <c r="G38" s="232">
        <v>805.009378396702</v>
      </c>
      <c r="H38" s="223"/>
      <c r="I38" s="163"/>
      <c r="J38" s="181">
        <v>0</v>
      </c>
      <c r="K38" s="142">
        <v>382.8102082722206</v>
      </c>
      <c r="L38" s="142">
        <v>422.1991701244813</v>
      </c>
      <c r="M38" s="142">
        <v>0</v>
      </c>
      <c r="N38" s="87"/>
      <c r="O38" s="87"/>
    </row>
    <row r="39" spans="1:15" ht="15" customHeight="1">
      <c r="A39" s="315" t="s">
        <v>1199</v>
      </c>
      <c r="B39" s="316" t="s">
        <v>553</v>
      </c>
      <c r="C39" s="92"/>
      <c r="D39" s="92">
        <v>3022</v>
      </c>
      <c r="E39" s="183">
        <v>748</v>
      </c>
      <c r="F39" s="235" t="s">
        <v>493</v>
      </c>
      <c r="G39"/>
      <c r="H39" s="223"/>
      <c r="I39" s="163"/>
      <c r="J39" s="87"/>
      <c r="K39" s="87"/>
      <c r="L39" s="87"/>
      <c r="M39" s="87"/>
      <c r="N39" s="87"/>
      <c r="O39" s="87"/>
    </row>
    <row r="40" spans="1:15" ht="15" customHeight="1">
      <c r="A40" s="313" t="s">
        <v>1199</v>
      </c>
      <c r="B40" s="318" t="s">
        <v>554</v>
      </c>
      <c r="C40" s="101"/>
      <c r="D40" s="101">
        <v>3022</v>
      </c>
      <c r="E40" s="112">
        <v>766</v>
      </c>
      <c r="F40" s="174" t="s">
        <v>400</v>
      </c>
      <c r="G40"/>
      <c r="H40" s="223"/>
      <c r="I40" s="163"/>
      <c r="J40" s="87"/>
      <c r="K40" s="87"/>
      <c r="L40" s="87"/>
      <c r="M40" s="87"/>
      <c r="N40" s="87"/>
      <c r="O40" s="87"/>
    </row>
    <row r="41" spans="1:15" ht="15" customHeight="1" thickBot="1">
      <c r="A41" s="314" t="s">
        <v>1199</v>
      </c>
      <c r="B41" s="320" t="s">
        <v>555</v>
      </c>
      <c r="C41" s="104"/>
      <c r="D41" s="104">
        <v>3022</v>
      </c>
      <c r="E41" s="114">
        <v>767</v>
      </c>
      <c r="F41" s="175" t="s">
        <v>491</v>
      </c>
      <c r="G41"/>
      <c r="H41" s="223"/>
      <c r="I41" s="163"/>
      <c r="J41" s="87"/>
      <c r="K41" s="87"/>
      <c r="L41" s="87"/>
      <c r="M41" s="87"/>
      <c r="N41" s="87"/>
      <c r="O41" s="87"/>
    </row>
    <row r="42" spans="1:15" ht="30" customHeight="1">
      <c r="A42" s="160"/>
      <c r="B42" s="161"/>
      <c r="C42" s="161"/>
      <c r="D42" s="161"/>
      <c r="E42" s="161"/>
      <c r="F42" s="161"/>
      <c r="G42" s="225"/>
      <c r="H42" s="225"/>
      <c r="I42" s="161"/>
      <c r="J42" s="225"/>
      <c r="K42" s="225"/>
      <c r="L42" s="225"/>
      <c r="M42" s="225"/>
      <c r="N42" s="87"/>
      <c r="O42" s="87"/>
    </row>
    <row r="43" spans="1:15" ht="18" thickBot="1">
      <c r="A43" s="119" t="s">
        <v>1195</v>
      </c>
      <c r="B43" s="143"/>
      <c r="C43" s="143"/>
      <c r="D43" s="164"/>
      <c r="E43" s="164"/>
      <c r="F43" s="164"/>
      <c r="G43" s="226"/>
      <c r="H43" s="227"/>
      <c r="I43" s="166"/>
      <c r="J43" s="227"/>
      <c r="K43" s="227"/>
      <c r="L43" s="227"/>
      <c r="M43" s="227"/>
      <c r="N43" s="238"/>
      <c r="O43" s="238"/>
    </row>
    <row r="44" spans="1:15" s="5" customFormat="1" ht="12.75" thickBot="1">
      <c r="A44" s="310" t="s">
        <v>363</v>
      </c>
      <c r="B44" s="306" t="s">
        <v>580</v>
      </c>
      <c r="C44" s="89" t="s">
        <v>581</v>
      </c>
      <c r="D44" s="89" t="s">
        <v>440</v>
      </c>
      <c r="E44" s="18" t="s">
        <v>441</v>
      </c>
      <c r="F44" s="49" t="s">
        <v>442</v>
      </c>
      <c r="G44" s="145" t="s">
        <v>371</v>
      </c>
      <c r="H44" s="251"/>
      <c r="I44" s="234"/>
      <c r="J44" s="6"/>
      <c r="K44" s="6"/>
      <c r="L44" s="6"/>
      <c r="M44" s="6"/>
      <c r="N44" s="249"/>
      <c r="O44" s="249"/>
    </row>
    <row r="45" spans="1:15" ht="12">
      <c r="A45" s="95">
        <v>1</v>
      </c>
      <c r="B45" s="316" t="s">
        <v>396</v>
      </c>
      <c r="C45" s="108" t="s">
        <v>473</v>
      </c>
      <c r="D45" s="182">
        <v>3022</v>
      </c>
      <c r="E45" s="183">
        <v>355</v>
      </c>
      <c r="F45" s="184" t="s">
        <v>404</v>
      </c>
      <c r="G45" s="228">
        <v>2948.6166928206303</v>
      </c>
      <c r="H45" s="87"/>
      <c r="I45" s="163"/>
      <c r="N45" s="87"/>
      <c r="O45" s="87"/>
    </row>
    <row r="46" spans="1:15" ht="15" customHeight="1">
      <c r="A46" s="99">
        <v>2</v>
      </c>
      <c r="B46" s="316" t="s">
        <v>521</v>
      </c>
      <c r="C46" s="108" t="s">
        <v>473</v>
      </c>
      <c r="D46" s="110">
        <v>3022</v>
      </c>
      <c r="E46" s="112">
        <v>873</v>
      </c>
      <c r="F46" s="185" t="s">
        <v>511</v>
      </c>
      <c r="G46" s="229">
        <v>2885.8491541561552</v>
      </c>
      <c r="H46" s="87"/>
      <c r="I46" s="163"/>
      <c r="N46" s="87"/>
      <c r="O46" s="87"/>
    </row>
    <row r="47" spans="1:15" ht="15" customHeight="1">
      <c r="A47" s="99">
        <v>3</v>
      </c>
      <c r="B47" s="316" t="s">
        <v>538</v>
      </c>
      <c r="C47" s="108" t="s">
        <v>473</v>
      </c>
      <c r="D47" s="110">
        <v>3022</v>
      </c>
      <c r="E47" s="112">
        <v>873</v>
      </c>
      <c r="F47" s="185" t="s">
        <v>511</v>
      </c>
      <c r="G47" s="229">
        <v>1955.5837015413726</v>
      </c>
      <c r="H47" s="87"/>
      <c r="I47" s="163"/>
      <c r="N47" s="87"/>
      <c r="O47" s="87"/>
    </row>
    <row r="48" spans="1:15" ht="15" customHeight="1" thickBot="1">
      <c r="A48" s="280">
        <v>4</v>
      </c>
      <c r="B48" s="322" t="s">
        <v>549</v>
      </c>
      <c r="C48" s="186" t="s">
        <v>473</v>
      </c>
      <c r="D48" s="187">
        <v>3004</v>
      </c>
      <c r="E48" s="115">
        <v>388</v>
      </c>
      <c r="F48" s="188" t="s">
        <v>489</v>
      </c>
      <c r="G48" s="230">
        <v>835.6</v>
      </c>
      <c r="H48" s="87"/>
      <c r="I48" s="163"/>
      <c r="N48" s="87"/>
      <c r="O48" s="87"/>
    </row>
    <row r="49" ht="15" customHeight="1">
      <c r="A49"/>
    </row>
    <row r="50" ht="15" customHeight="1">
      <c r="A50"/>
    </row>
  </sheetData>
  <sheetProtection/>
  <mergeCells count="2">
    <mergeCell ref="A1:O1"/>
    <mergeCell ref="A2:O2"/>
  </mergeCells>
  <conditionalFormatting sqref="E5:F41 E45:F48 A5:A41">
    <cfRule type="cellIs" priority="1" dxfId="0" operator="equal" stopIfTrue="1">
      <formula>0</formula>
    </cfRule>
  </conditionalFormatting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scale="82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6.140625" style="1" customWidth="1"/>
    <col min="2" max="2" width="26.421875" style="0" bestFit="1" customWidth="1"/>
    <col min="3" max="3" width="5.7109375" style="0" customWidth="1"/>
    <col min="4" max="4" width="8.8515625" style="0" customWidth="1"/>
    <col min="5" max="5" width="10.140625" style="0" customWidth="1"/>
    <col min="6" max="6" width="35.140625" style="0" customWidth="1"/>
    <col min="7" max="7" width="12.7109375" style="1" customWidth="1"/>
    <col min="8" max="8" width="2.421875" style="0" customWidth="1"/>
    <col min="9" max="14" width="9.7109375" style="1" customWidth="1"/>
    <col min="15" max="17" width="9.7109375" style="0" customWidth="1"/>
    <col min="18" max="20" width="10.7109375" style="0" customWidth="1"/>
  </cols>
  <sheetData>
    <row r="1" spans="1:14" ht="21">
      <c r="A1" s="1183" t="s">
        <v>304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552"/>
      <c r="N1" s="552"/>
    </row>
    <row r="2" spans="1:14" ht="21">
      <c r="A2" s="1183" t="s">
        <v>257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553"/>
      <c r="N2" s="553"/>
    </row>
    <row r="3" spans="1:6" ht="30" customHeight="1" thickBot="1">
      <c r="A3" s="119"/>
      <c r="B3" s="120"/>
      <c r="C3" s="121"/>
      <c r="D3" s="86"/>
      <c r="E3" s="86"/>
      <c r="F3" s="86"/>
    </row>
    <row r="4" spans="1:20" s="5" customFormat="1" ht="22.5" customHeight="1" thickBot="1">
      <c r="A4" s="310" t="s">
        <v>363</v>
      </c>
      <c r="B4" s="1151" t="s">
        <v>0</v>
      </c>
      <c r="C4" s="89" t="s">
        <v>581</v>
      </c>
      <c r="D4" s="89" t="s">
        <v>440</v>
      </c>
      <c r="E4" s="18" t="s">
        <v>441</v>
      </c>
      <c r="F4" s="345" t="s">
        <v>442</v>
      </c>
      <c r="G4" s="124" t="s">
        <v>371</v>
      </c>
      <c r="H4" s="146"/>
      <c r="I4" s="934" t="s">
        <v>1422</v>
      </c>
      <c r="J4" s="935" t="s">
        <v>1423</v>
      </c>
      <c r="K4" s="935" t="s">
        <v>1424</v>
      </c>
      <c r="L4" s="935" t="s">
        <v>1425</v>
      </c>
      <c r="M4" s="935" t="s">
        <v>1426</v>
      </c>
      <c r="N4" s="935" t="s">
        <v>1435</v>
      </c>
      <c r="O4" s="935" t="s">
        <v>298</v>
      </c>
      <c r="P4" s="935" t="s">
        <v>299</v>
      </c>
      <c r="Q4" s="935" t="s">
        <v>300</v>
      </c>
      <c r="R4" s="935" t="s">
        <v>301</v>
      </c>
      <c r="S4" s="935" t="s">
        <v>302</v>
      </c>
      <c r="T4" s="936" t="s">
        <v>303</v>
      </c>
    </row>
    <row r="5" spans="1:20" ht="15" customHeight="1">
      <c r="A5" s="919">
        <v>1</v>
      </c>
      <c r="B5" s="924" t="s">
        <v>258</v>
      </c>
      <c r="C5" s="555"/>
      <c r="D5" s="890" t="s">
        <v>1498</v>
      </c>
      <c r="E5" s="889">
        <v>129</v>
      </c>
      <c r="F5" s="925" t="s">
        <v>281</v>
      </c>
      <c r="G5" s="917">
        <v>11000</v>
      </c>
      <c r="H5" s="113"/>
      <c r="I5" s="912">
        <v>600</v>
      </c>
      <c r="J5" s="905">
        <v>1000</v>
      </c>
      <c r="K5" s="905">
        <v>1000</v>
      </c>
      <c r="L5" s="905">
        <v>1000</v>
      </c>
      <c r="M5" s="905">
        <v>1000</v>
      </c>
      <c r="N5" s="905">
        <v>1000</v>
      </c>
      <c r="O5" s="905">
        <v>1000</v>
      </c>
      <c r="P5" s="905">
        <v>1000</v>
      </c>
      <c r="Q5" s="905">
        <v>1000</v>
      </c>
      <c r="R5" s="905">
        <v>1000</v>
      </c>
      <c r="S5" s="905">
        <v>1000</v>
      </c>
      <c r="T5" s="906">
        <v>1000</v>
      </c>
    </row>
    <row r="6" spans="1:20" ht="15" customHeight="1">
      <c r="A6" s="919">
        <v>2</v>
      </c>
      <c r="B6" s="924" t="s">
        <v>381</v>
      </c>
      <c r="C6" s="559"/>
      <c r="D6" s="893" t="s">
        <v>1498</v>
      </c>
      <c r="E6" s="892">
        <v>154</v>
      </c>
      <c r="F6" s="925" t="s">
        <v>282</v>
      </c>
      <c r="G6" s="918">
        <v>10966</v>
      </c>
      <c r="H6" s="113"/>
      <c r="I6" s="907">
        <v>1000</v>
      </c>
      <c r="J6" s="902">
        <v>1000</v>
      </c>
      <c r="K6" s="902">
        <v>1000</v>
      </c>
      <c r="L6" s="913">
        <v>920</v>
      </c>
      <c r="M6" s="902">
        <v>966</v>
      </c>
      <c r="N6" s="902">
        <v>1000</v>
      </c>
      <c r="O6" s="902">
        <v>1000</v>
      </c>
      <c r="P6" s="902">
        <v>1000</v>
      </c>
      <c r="Q6" s="902">
        <v>1000</v>
      </c>
      <c r="R6" s="902">
        <v>1000</v>
      </c>
      <c r="S6" s="902">
        <v>1000</v>
      </c>
      <c r="T6" s="908">
        <v>1000</v>
      </c>
    </row>
    <row r="7" spans="1:20" ht="15" customHeight="1">
      <c r="A7" s="919">
        <v>3</v>
      </c>
      <c r="B7" s="924" t="s">
        <v>524</v>
      </c>
      <c r="C7" s="559"/>
      <c r="D7" s="893" t="s">
        <v>1438</v>
      </c>
      <c r="E7" s="892">
        <v>391</v>
      </c>
      <c r="F7" s="925" t="s">
        <v>525</v>
      </c>
      <c r="G7" s="918">
        <v>9883</v>
      </c>
      <c r="H7" s="178"/>
      <c r="I7" s="907">
        <v>1000</v>
      </c>
      <c r="J7" s="902">
        <v>1000</v>
      </c>
      <c r="K7" s="902">
        <v>1000</v>
      </c>
      <c r="L7" s="913">
        <v>765</v>
      </c>
      <c r="M7" s="902">
        <v>1000</v>
      </c>
      <c r="N7" s="902">
        <v>1000</v>
      </c>
      <c r="O7" s="913">
        <v>674</v>
      </c>
      <c r="P7" s="902">
        <v>883</v>
      </c>
      <c r="Q7" s="903">
        <v>1000</v>
      </c>
      <c r="R7" s="902">
        <v>1000</v>
      </c>
      <c r="S7" s="902">
        <v>1000</v>
      </c>
      <c r="T7" s="908">
        <v>1000</v>
      </c>
    </row>
    <row r="8" spans="1:20" ht="15" customHeight="1">
      <c r="A8" s="920">
        <v>4</v>
      </c>
      <c r="B8" s="924" t="s">
        <v>494</v>
      </c>
      <c r="C8" s="559"/>
      <c r="D8" s="893" t="s">
        <v>1498</v>
      </c>
      <c r="E8" s="892">
        <v>129</v>
      </c>
      <c r="F8" s="925" t="s">
        <v>281</v>
      </c>
      <c r="G8" s="918">
        <v>9872</v>
      </c>
      <c r="H8" s="178"/>
      <c r="I8" s="907">
        <v>1000</v>
      </c>
      <c r="J8" s="902">
        <v>1000</v>
      </c>
      <c r="K8" s="913">
        <v>894</v>
      </c>
      <c r="L8" s="902">
        <v>1000</v>
      </c>
      <c r="M8" s="902">
        <v>1000</v>
      </c>
      <c r="N8" s="902">
        <v>1000</v>
      </c>
      <c r="O8" s="902">
        <v>966</v>
      </c>
      <c r="P8" s="902">
        <v>906</v>
      </c>
      <c r="Q8" s="902">
        <v>1000</v>
      </c>
      <c r="R8" s="902">
        <v>1000</v>
      </c>
      <c r="S8" s="913">
        <v>570</v>
      </c>
      <c r="T8" s="908">
        <v>1000</v>
      </c>
    </row>
    <row r="9" spans="1:20" ht="15" customHeight="1">
      <c r="A9" s="920">
        <v>5</v>
      </c>
      <c r="B9" s="924" t="s">
        <v>259</v>
      </c>
      <c r="C9" s="559"/>
      <c r="D9" s="893" t="s">
        <v>1498</v>
      </c>
      <c r="E9" s="892">
        <v>154</v>
      </c>
      <c r="F9" s="925" t="s">
        <v>282</v>
      </c>
      <c r="G9" s="918">
        <v>9724</v>
      </c>
      <c r="H9" s="178"/>
      <c r="I9" s="907">
        <v>1000</v>
      </c>
      <c r="J9" s="902">
        <v>979</v>
      </c>
      <c r="K9" s="902">
        <v>1000</v>
      </c>
      <c r="L9" s="902">
        <v>819</v>
      </c>
      <c r="M9" s="902">
        <v>1000</v>
      </c>
      <c r="N9" s="913">
        <v>781</v>
      </c>
      <c r="O9" s="903">
        <v>1000</v>
      </c>
      <c r="P9" s="902">
        <v>926</v>
      </c>
      <c r="Q9" s="902">
        <v>1000</v>
      </c>
      <c r="R9" s="902">
        <v>1000</v>
      </c>
      <c r="S9" s="902">
        <v>1000</v>
      </c>
      <c r="T9" s="914">
        <v>769</v>
      </c>
    </row>
    <row r="10" spans="1:20" s="2" customFormat="1" ht="15" customHeight="1">
      <c r="A10" s="920">
        <v>6</v>
      </c>
      <c r="B10" s="924" t="s">
        <v>260</v>
      </c>
      <c r="C10" s="559"/>
      <c r="D10" s="893" t="s">
        <v>1596</v>
      </c>
      <c r="E10" s="892">
        <v>494</v>
      </c>
      <c r="F10" s="925" t="s">
        <v>283</v>
      </c>
      <c r="G10" s="918">
        <v>9446</v>
      </c>
      <c r="H10" s="563"/>
      <c r="I10" s="907">
        <v>600</v>
      </c>
      <c r="J10" s="902">
        <v>990</v>
      </c>
      <c r="K10" s="902">
        <v>1000</v>
      </c>
      <c r="L10" s="913">
        <v>456</v>
      </c>
      <c r="M10" s="902">
        <v>973</v>
      </c>
      <c r="N10" s="902">
        <v>1000</v>
      </c>
      <c r="O10" s="913">
        <v>331</v>
      </c>
      <c r="P10" s="902">
        <v>1000</v>
      </c>
      <c r="Q10" s="902">
        <v>1000</v>
      </c>
      <c r="R10" s="902">
        <v>883</v>
      </c>
      <c r="S10" s="902">
        <v>1000</v>
      </c>
      <c r="T10" s="908">
        <v>1000</v>
      </c>
    </row>
    <row r="11" spans="1:20" ht="15" customHeight="1">
      <c r="A11" s="920">
        <v>7</v>
      </c>
      <c r="B11" s="924" t="s">
        <v>261</v>
      </c>
      <c r="C11" s="555"/>
      <c r="D11" s="893" t="s">
        <v>1498</v>
      </c>
      <c r="E11" s="892">
        <v>748</v>
      </c>
      <c r="F11" s="925" t="s">
        <v>284</v>
      </c>
      <c r="G11" s="918">
        <v>9404</v>
      </c>
      <c r="H11" s="113"/>
      <c r="I11" s="907">
        <v>1000</v>
      </c>
      <c r="J11" s="902">
        <v>998</v>
      </c>
      <c r="K11" s="902">
        <v>803</v>
      </c>
      <c r="L11" s="902">
        <v>1000</v>
      </c>
      <c r="M11" s="902">
        <v>987</v>
      </c>
      <c r="N11" s="913">
        <v>781</v>
      </c>
      <c r="O11" s="902">
        <v>882.3529411764706</v>
      </c>
      <c r="P11" s="902">
        <v>1000</v>
      </c>
      <c r="Q11" s="902">
        <v>829.3838862559242</v>
      </c>
      <c r="R11" s="902">
        <v>936.8191721132897</v>
      </c>
      <c r="S11" s="902">
        <v>967</v>
      </c>
      <c r="T11" s="914">
        <v>600</v>
      </c>
    </row>
    <row r="12" spans="1:20" ht="15" customHeight="1">
      <c r="A12" s="920">
        <v>8</v>
      </c>
      <c r="B12" s="924" t="s">
        <v>533</v>
      </c>
      <c r="C12" s="559"/>
      <c r="D12" s="893" t="s">
        <v>1498</v>
      </c>
      <c r="E12" s="892">
        <v>129</v>
      </c>
      <c r="F12" s="925" t="s">
        <v>281</v>
      </c>
      <c r="G12" s="918">
        <v>9184</v>
      </c>
      <c r="H12" s="113"/>
      <c r="I12" s="907">
        <v>1000</v>
      </c>
      <c r="J12" s="902">
        <v>815</v>
      </c>
      <c r="K12" s="902">
        <v>863</v>
      </c>
      <c r="L12" s="902">
        <v>771</v>
      </c>
      <c r="M12" s="902">
        <v>974</v>
      </c>
      <c r="N12" s="913">
        <v>443</v>
      </c>
      <c r="O12" s="902">
        <v>1000</v>
      </c>
      <c r="P12" s="902">
        <v>1000</v>
      </c>
      <c r="Q12" s="902">
        <v>906</v>
      </c>
      <c r="R12" s="902">
        <v>868</v>
      </c>
      <c r="S12" s="902">
        <v>987</v>
      </c>
      <c r="T12" s="914">
        <v>625</v>
      </c>
    </row>
    <row r="13" spans="1:20" ht="15" customHeight="1">
      <c r="A13" s="920">
        <v>9</v>
      </c>
      <c r="B13" s="924" t="s">
        <v>497</v>
      </c>
      <c r="C13" s="559"/>
      <c r="D13" s="893" t="s">
        <v>305</v>
      </c>
      <c r="E13" s="892">
        <v>647</v>
      </c>
      <c r="F13" s="925" t="s">
        <v>285</v>
      </c>
      <c r="G13" s="918">
        <v>8992</v>
      </c>
      <c r="H13" s="113"/>
      <c r="I13" s="907">
        <v>1000</v>
      </c>
      <c r="J13" s="902">
        <v>884</v>
      </c>
      <c r="K13" s="913">
        <v>326</v>
      </c>
      <c r="L13" s="902">
        <v>972</v>
      </c>
      <c r="M13" s="902">
        <v>1000</v>
      </c>
      <c r="N13" s="902">
        <v>1000</v>
      </c>
      <c r="O13" s="902">
        <v>857</v>
      </c>
      <c r="P13" s="902">
        <v>990</v>
      </c>
      <c r="Q13" s="902">
        <v>831</v>
      </c>
      <c r="R13" s="902">
        <v>798</v>
      </c>
      <c r="S13" s="902">
        <v>660</v>
      </c>
      <c r="T13" s="914">
        <v>400</v>
      </c>
    </row>
    <row r="14" spans="1:20" ht="15" customHeight="1">
      <c r="A14" s="920">
        <v>10</v>
      </c>
      <c r="B14" s="924" t="s">
        <v>262</v>
      </c>
      <c r="C14" s="559"/>
      <c r="D14" s="893" t="s">
        <v>1498</v>
      </c>
      <c r="E14" s="892">
        <v>414</v>
      </c>
      <c r="F14" s="925" t="s">
        <v>286</v>
      </c>
      <c r="G14" s="918">
        <v>8942</v>
      </c>
      <c r="H14" s="113"/>
      <c r="I14" s="907">
        <v>1000</v>
      </c>
      <c r="J14" s="902">
        <v>864</v>
      </c>
      <c r="K14" s="902">
        <v>1000</v>
      </c>
      <c r="L14" s="913">
        <v>767</v>
      </c>
      <c r="M14" s="902">
        <v>795</v>
      </c>
      <c r="N14" s="902">
        <v>781.25</v>
      </c>
      <c r="O14" s="902">
        <v>900</v>
      </c>
      <c r="P14" s="913">
        <v>288</v>
      </c>
      <c r="Q14" s="902">
        <v>821</v>
      </c>
      <c r="R14" s="902">
        <v>935</v>
      </c>
      <c r="S14" s="902">
        <v>1000</v>
      </c>
      <c r="T14" s="908">
        <v>846</v>
      </c>
    </row>
    <row r="15" spans="1:20" ht="15" customHeight="1">
      <c r="A15" s="920">
        <v>11</v>
      </c>
      <c r="B15" s="924" t="s">
        <v>263</v>
      </c>
      <c r="C15" s="559"/>
      <c r="D15" s="893" t="s">
        <v>306</v>
      </c>
      <c r="E15" s="892">
        <v>18</v>
      </c>
      <c r="F15" s="925" t="s">
        <v>287</v>
      </c>
      <c r="G15" s="918">
        <v>8810</v>
      </c>
      <c r="H15" s="113"/>
      <c r="I15" s="907">
        <v>1000</v>
      </c>
      <c r="J15" s="902">
        <v>986</v>
      </c>
      <c r="K15" s="902">
        <v>930</v>
      </c>
      <c r="L15" s="902">
        <v>900</v>
      </c>
      <c r="M15" s="902">
        <v>967.1052631578947</v>
      </c>
      <c r="N15" s="902">
        <v>781</v>
      </c>
      <c r="O15" s="913">
        <v>737</v>
      </c>
      <c r="P15" s="902">
        <v>849</v>
      </c>
      <c r="Q15" s="902">
        <v>848</v>
      </c>
      <c r="R15" s="902">
        <v>750</v>
      </c>
      <c r="S15" s="902">
        <v>799</v>
      </c>
      <c r="T15" s="914">
        <v>600</v>
      </c>
    </row>
    <row r="16" spans="1:20" ht="15" customHeight="1">
      <c r="A16" s="920">
        <v>12</v>
      </c>
      <c r="B16" s="924" t="s">
        <v>264</v>
      </c>
      <c r="C16" s="559"/>
      <c r="D16" s="893" t="s">
        <v>1498</v>
      </c>
      <c r="E16" s="892">
        <v>606</v>
      </c>
      <c r="F16" s="925" t="s">
        <v>290</v>
      </c>
      <c r="G16" s="918">
        <v>8656</v>
      </c>
      <c r="H16" s="113"/>
      <c r="I16" s="915">
        <v>600</v>
      </c>
      <c r="J16" s="902">
        <v>954</v>
      </c>
      <c r="K16" s="902">
        <v>835</v>
      </c>
      <c r="L16" s="904">
        <v>667</v>
      </c>
      <c r="M16" s="902">
        <v>1000</v>
      </c>
      <c r="N16" s="902">
        <v>1000</v>
      </c>
      <c r="O16" s="913">
        <v>496</v>
      </c>
      <c r="P16" s="902">
        <v>793</v>
      </c>
      <c r="Q16" s="902">
        <v>748</v>
      </c>
      <c r="R16" s="902">
        <v>960</v>
      </c>
      <c r="S16" s="902">
        <v>699</v>
      </c>
      <c r="T16" s="908">
        <v>1000</v>
      </c>
    </row>
    <row r="17" spans="1:20" ht="15" customHeight="1">
      <c r="A17" s="920">
        <v>13</v>
      </c>
      <c r="B17" s="924" t="s">
        <v>265</v>
      </c>
      <c r="C17" s="559"/>
      <c r="D17" s="893" t="s">
        <v>307</v>
      </c>
      <c r="E17" s="892">
        <v>35</v>
      </c>
      <c r="F17" s="925" t="s">
        <v>291</v>
      </c>
      <c r="G17" s="918">
        <v>8635</v>
      </c>
      <c r="H17" s="113"/>
      <c r="I17" s="907">
        <v>1000</v>
      </c>
      <c r="J17" s="913">
        <v>620</v>
      </c>
      <c r="K17" s="902">
        <v>693</v>
      </c>
      <c r="L17" s="902">
        <v>819.4444444444445</v>
      </c>
      <c r="M17" s="902">
        <v>940</v>
      </c>
      <c r="N17" s="903">
        <v>764</v>
      </c>
      <c r="O17" s="902">
        <v>1000</v>
      </c>
      <c r="P17" s="902">
        <v>921</v>
      </c>
      <c r="Q17" s="902">
        <v>973</v>
      </c>
      <c r="R17" s="902">
        <v>736</v>
      </c>
      <c r="S17" s="902">
        <v>789</v>
      </c>
      <c r="T17" s="914">
        <v>267</v>
      </c>
    </row>
    <row r="18" spans="1:20" ht="15" customHeight="1">
      <c r="A18" s="920">
        <v>14</v>
      </c>
      <c r="B18" s="924" t="s">
        <v>308</v>
      </c>
      <c r="C18" s="559"/>
      <c r="D18" s="893" t="s">
        <v>307</v>
      </c>
      <c r="E18" s="892">
        <v>315</v>
      </c>
      <c r="F18" s="925" t="s">
        <v>292</v>
      </c>
      <c r="G18" s="918">
        <v>8534</v>
      </c>
      <c r="H18" s="113"/>
      <c r="I18" s="915">
        <v>600</v>
      </c>
      <c r="J18" s="902">
        <v>645</v>
      </c>
      <c r="K18" s="902">
        <v>667</v>
      </c>
      <c r="L18" s="902">
        <v>852</v>
      </c>
      <c r="M18" s="902">
        <v>962</v>
      </c>
      <c r="N18" s="902">
        <v>1000</v>
      </c>
      <c r="O18" s="902">
        <v>863</v>
      </c>
      <c r="P18" s="913">
        <v>330</v>
      </c>
      <c r="Q18" s="902">
        <v>946</v>
      </c>
      <c r="R18" s="902">
        <v>780</v>
      </c>
      <c r="S18" s="902">
        <v>973</v>
      </c>
      <c r="T18" s="908">
        <v>846</v>
      </c>
    </row>
    <row r="19" spans="1:20" ht="15" customHeight="1">
      <c r="A19" s="920">
        <v>15</v>
      </c>
      <c r="B19" s="924" t="s">
        <v>266</v>
      </c>
      <c r="C19" s="559"/>
      <c r="D19" s="893" t="s">
        <v>1498</v>
      </c>
      <c r="E19" s="892">
        <v>972</v>
      </c>
      <c r="F19" s="925" t="s">
        <v>740</v>
      </c>
      <c r="G19" s="918">
        <v>8414</v>
      </c>
      <c r="H19" s="113"/>
      <c r="I19" s="907">
        <v>1000</v>
      </c>
      <c r="J19" s="902">
        <v>702</v>
      </c>
      <c r="K19" s="913">
        <v>383</v>
      </c>
      <c r="L19" s="902">
        <v>1000</v>
      </c>
      <c r="M19" s="902">
        <v>668</v>
      </c>
      <c r="N19" s="902">
        <v>1000</v>
      </c>
      <c r="O19" s="913">
        <v>610</v>
      </c>
      <c r="P19" s="902">
        <v>844</v>
      </c>
      <c r="Q19" s="902">
        <v>812</v>
      </c>
      <c r="R19" s="902">
        <v>1000</v>
      </c>
      <c r="S19" s="902">
        <v>721</v>
      </c>
      <c r="T19" s="908">
        <v>667</v>
      </c>
    </row>
    <row r="20" spans="1:20" ht="15" customHeight="1">
      <c r="A20" s="920">
        <v>16</v>
      </c>
      <c r="B20" s="924" t="s">
        <v>414</v>
      </c>
      <c r="C20" s="559"/>
      <c r="D20" s="893" t="s">
        <v>1498</v>
      </c>
      <c r="E20" s="892">
        <v>154</v>
      </c>
      <c r="F20" s="925" t="s">
        <v>282</v>
      </c>
      <c r="G20" s="918">
        <v>8395</v>
      </c>
      <c r="H20" s="113"/>
      <c r="I20" s="915">
        <v>600</v>
      </c>
      <c r="J20" s="902">
        <v>1000</v>
      </c>
      <c r="K20" s="902">
        <v>1000</v>
      </c>
      <c r="L20" s="902">
        <v>757</v>
      </c>
      <c r="M20" s="902">
        <v>989</v>
      </c>
      <c r="N20" s="902">
        <v>781</v>
      </c>
      <c r="O20" s="902">
        <v>691</v>
      </c>
      <c r="P20" s="902">
        <v>879</v>
      </c>
      <c r="Q20" s="902">
        <v>703</v>
      </c>
      <c r="R20" s="902">
        <v>759</v>
      </c>
      <c r="S20" s="902">
        <v>836</v>
      </c>
      <c r="T20" s="914">
        <v>500</v>
      </c>
    </row>
    <row r="21" spans="1:20" ht="15" customHeight="1">
      <c r="A21" s="920">
        <v>17</v>
      </c>
      <c r="B21" s="924" t="s">
        <v>267</v>
      </c>
      <c r="C21" s="559"/>
      <c r="D21" s="893" t="s">
        <v>1498</v>
      </c>
      <c r="E21" s="892">
        <v>129</v>
      </c>
      <c r="F21" s="925" t="s">
        <v>281</v>
      </c>
      <c r="G21" s="918">
        <v>8352</v>
      </c>
      <c r="H21" s="113"/>
      <c r="I21" s="907">
        <v>1000</v>
      </c>
      <c r="J21" s="902">
        <v>750</v>
      </c>
      <c r="K21" s="913">
        <v>612</v>
      </c>
      <c r="L21" s="902">
        <v>1000</v>
      </c>
      <c r="M21" s="902">
        <v>850</v>
      </c>
      <c r="N21" s="902">
        <v>1000</v>
      </c>
      <c r="O21" s="902">
        <v>1000</v>
      </c>
      <c r="P21" s="902">
        <v>616</v>
      </c>
      <c r="Q21" s="902">
        <v>781</v>
      </c>
      <c r="R21" s="913">
        <v>528</v>
      </c>
      <c r="S21" s="902">
        <v>730</v>
      </c>
      <c r="T21" s="908">
        <v>625</v>
      </c>
    </row>
    <row r="22" spans="1:20" ht="15" customHeight="1">
      <c r="A22" s="920">
        <v>18</v>
      </c>
      <c r="B22" s="924" t="s">
        <v>268</v>
      </c>
      <c r="C22" s="559"/>
      <c r="D22" s="895">
        <v>3022</v>
      </c>
      <c r="E22" s="892">
        <v>414</v>
      </c>
      <c r="F22" s="925" t="s">
        <v>286</v>
      </c>
      <c r="G22" s="918">
        <v>8330</v>
      </c>
      <c r="H22" s="113"/>
      <c r="I22" s="907">
        <v>1000</v>
      </c>
      <c r="J22" s="902">
        <v>806</v>
      </c>
      <c r="K22" s="913">
        <v>596</v>
      </c>
      <c r="L22" s="902">
        <v>939</v>
      </c>
      <c r="M22" s="902">
        <v>980</v>
      </c>
      <c r="N22" s="902">
        <v>781</v>
      </c>
      <c r="O22" s="913">
        <v>550</v>
      </c>
      <c r="P22" s="902">
        <v>1000</v>
      </c>
      <c r="Q22" s="902">
        <v>724</v>
      </c>
      <c r="R22" s="902">
        <v>761</v>
      </c>
      <c r="S22" s="902">
        <v>739</v>
      </c>
      <c r="T22" s="908">
        <v>600</v>
      </c>
    </row>
    <row r="23" spans="1:20" ht="15" customHeight="1">
      <c r="A23" s="920">
        <v>19</v>
      </c>
      <c r="B23" s="924" t="s">
        <v>269</v>
      </c>
      <c r="C23" s="559"/>
      <c r="D23" s="895">
        <v>3019</v>
      </c>
      <c r="E23" s="892">
        <v>851</v>
      </c>
      <c r="F23" s="925" t="s">
        <v>293</v>
      </c>
      <c r="G23" s="918">
        <v>8150</v>
      </c>
      <c r="H23" s="113"/>
      <c r="I23" s="907">
        <v>1000</v>
      </c>
      <c r="J23" s="913">
        <v>631</v>
      </c>
      <c r="K23" s="902">
        <v>635</v>
      </c>
      <c r="L23" s="902">
        <v>927</v>
      </c>
      <c r="M23" s="902">
        <v>914</v>
      </c>
      <c r="N23" s="902">
        <v>781</v>
      </c>
      <c r="O23" s="913">
        <v>517</v>
      </c>
      <c r="P23" s="902">
        <v>840</v>
      </c>
      <c r="Q23" s="902">
        <v>688</v>
      </c>
      <c r="R23" s="902">
        <v>696</v>
      </c>
      <c r="S23" s="902">
        <v>969</v>
      </c>
      <c r="T23" s="908">
        <v>700</v>
      </c>
    </row>
    <row r="24" spans="1:20" ht="15" customHeight="1">
      <c r="A24" s="920">
        <v>20</v>
      </c>
      <c r="B24" s="924" t="s">
        <v>270</v>
      </c>
      <c r="C24" s="559"/>
      <c r="D24" s="895">
        <v>3019</v>
      </c>
      <c r="E24" s="892">
        <v>18</v>
      </c>
      <c r="F24" s="925" t="s">
        <v>287</v>
      </c>
      <c r="G24" s="918">
        <v>7989</v>
      </c>
      <c r="H24" s="113"/>
      <c r="I24" s="907">
        <v>600</v>
      </c>
      <c r="J24" s="902">
        <v>759</v>
      </c>
      <c r="K24" s="902">
        <v>737</v>
      </c>
      <c r="L24" s="902">
        <v>816</v>
      </c>
      <c r="M24" s="902">
        <v>953</v>
      </c>
      <c r="N24" s="902">
        <v>781</v>
      </c>
      <c r="O24" s="902">
        <v>725</v>
      </c>
      <c r="P24" s="902">
        <v>696.1038961038961</v>
      </c>
      <c r="Q24" s="902">
        <v>945</v>
      </c>
      <c r="R24" s="913">
        <v>573</v>
      </c>
      <c r="S24" s="913">
        <v>677</v>
      </c>
      <c r="T24" s="908">
        <v>900</v>
      </c>
    </row>
    <row r="25" spans="1:20" ht="15" customHeight="1">
      <c r="A25" s="920">
        <v>21</v>
      </c>
      <c r="B25" s="924" t="s">
        <v>271</v>
      </c>
      <c r="C25" s="559"/>
      <c r="D25" s="895">
        <v>3019</v>
      </c>
      <c r="E25" s="892">
        <v>851</v>
      </c>
      <c r="F25" s="925" t="s">
        <v>294</v>
      </c>
      <c r="G25" s="918">
        <v>7845</v>
      </c>
      <c r="H25" s="113"/>
      <c r="I25" s="907">
        <v>600</v>
      </c>
      <c r="J25" s="902">
        <v>617</v>
      </c>
      <c r="K25" s="902">
        <v>777</v>
      </c>
      <c r="L25" s="902">
        <v>1000</v>
      </c>
      <c r="M25" s="902">
        <v>917</v>
      </c>
      <c r="N25" s="902">
        <v>764</v>
      </c>
      <c r="O25" s="902">
        <v>935</v>
      </c>
      <c r="P25" s="902">
        <v>848</v>
      </c>
      <c r="Q25" s="913">
        <v>503</v>
      </c>
      <c r="R25" s="902">
        <v>707</v>
      </c>
      <c r="S25" s="902">
        <v>680</v>
      </c>
      <c r="T25" s="914">
        <v>313</v>
      </c>
    </row>
    <row r="26" spans="1:20" ht="15" customHeight="1">
      <c r="A26" s="920">
        <v>22</v>
      </c>
      <c r="B26" s="924" t="s">
        <v>272</v>
      </c>
      <c r="C26" s="559"/>
      <c r="D26" s="895">
        <v>3021</v>
      </c>
      <c r="E26" s="892">
        <v>315</v>
      </c>
      <c r="F26" s="925" t="s">
        <v>292</v>
      </c>
      <c r="G26" s="918">
        <v>7831</v>
      </c>
      <c r="H26" s="113"/>
      <c r="I26" s="907">
        <v>1000</v>
      </c>
      <c r="J26" s="902">
        <v>1000</v>
      </c>
      <c r="K26" s="902">
        <v>590</v>
      </c>
      <c r="L26" s="913">
        <v>561</v>
      </c>
      <c r="M26" s="902">
        <v>965</v>
      </c>
      <c r="N26" s="902">
        <v>781</v>
      </c>
      <c r="O26" s="902">
        <v>699</v>
      </c>
      <c r="P26" s="902">
        <v>753</v>
      </c>
      <c r="Q26" s="902">
        <v>694</v>
      </c>
      <c r="R26" s="902">
        <v>625</v>
      </c>
      <c r="S26" s="902">
        <v>724</v>
      </c>
      <c r="T26" s="914">
        <v>375</v>
      </c>
    </row>
    <row r="27" spans="1:20" ht="15" customHeight="1">
      <c r="A27" s="920">
        <v>23</v>
      </c>
      <c r="B27" s="924" t="s">
        <v>273</v>
      </c>
      <c r="C27" s="559"/>
      <c r="D27" s="895">
        <v>3006</v>
      </c>
      <c r="E27" s="892">
        <v>591</v>
      </c>
      <c r="F27" s="925" t="s">
        <v>295</v>
      </c>
      <c r="G27" s="918">
        <v>7206</v>
      </c>
      <c r="H27" s="113"/>
      <c r="I27" s="907">
        <v>600</v>
      </c>
      <c r="J27" s="903">
        <v>905</v>
      </c>
      <c r="K27" s="913">
        <v>326</v>
      </c>
      <c r="L27" s="902">
        <v>658</v>
      </c>
      <c r="M27" s="902">
        <v>640</v>
      </c>
      <c r="N27" s="913">
        <v>597</v>
      </c>
      <c r="O27" s="902">
        <v>727</v>
      </c>
      <c r="P27" s="902">
        <v>840</v>
      </c>
      <c r="Q27" s="902">
        <v>690</v>
      </c>
      <c r="R27" s="902">
        <v>734</v>
      </c>
      <c r="S27" s="902">
        <v>724</v>
      </c>
      <c r="T27" s="908">
        <v>688</v>
      </c>
    </row>
    <row r="28" spans="1:20" ht="15" customHeight="1">
      <c r="A28" s="920">
        <v>24</v>
      </c>
      <c r="B28" s="924" t="s">
        <v>274</v>
      </c>
      <c r="C28" s="559"/>
      <c r="D28" s="895">
        <v>3021</v>
      </c>
      <c r="E28" s="892">
        <v>973</v>
      </c>
      <c r="F28" s="925" t="s">
        <v>296</v>
      </c>
      <c r="G28" s="918">
        <v>6998</v>
      </c>
      <c r="H28" s="113"/>
      <c r="I28" s="907">
        <v>600</v>
      </c>
      <c r="J28" s="913">
        <v>421</v>
      </c>
      <c r="K28" s="902">
        <v>749</v>
      </c>
      <c r="L28" s="902">
        <v>838</v>
      </c>
      <c r="M28" s="902">
        <v>467</v>
      </c>
      <c r="N28" s="902">
        <v>781</v>
      </c>
      <c r="O28" s="902">
        <v>466</v>
      </c>
      <c r="P28" s="902">
        <v>733</v>
      </c>
      <c r="Q28" s="902">
        <v>1000</v>
      </c>
      <c r="R28" s="902">
        <v>584</v>
      </c>
      <c r="S28" s="902">
        <v>780</v>
      </c>
      <c r="T28" s="914">
        <v>267</v>
      </c>
    </row>
    <row r="29" spans="1:20" ht="15" customHeight="1">
      <c r="A29" s="920">
        <v>25</v>
      </c>
      <c r="B29" s="924" t="s">
        <v>275</v>
      </c>
      <c r="C29" s="559"/>
      <c r="D29" s="895">
        <v>3022</v>
      </c>
      <c r="E29" s="892">
        <v>372</v>
      </c>
      <c r="F29" s="925" t="s">
        <v>297</v>
      </c>
      <c r="G29" s="918">
        <v>6691</v>
      </c>
      <c r="H29" s="113"/>
      <c r="I29" s="907">
        <v>600</v>
      </c>
      <c r="J29" s="902">
        <v>582</v>
      </c>
      <c r="K29" s="902">
        <v>748</v>
      </c>
      <c r="L29" s="913">
        <v>281</v>
      </c>
      <c r="M29" s="902">
        <v>955</v>
      </c>
      <c r="N29" s="902">
        <v>597</v>
      </c>
      <c r="O29" s="913">
        <v>475</v>
      </c>
      <c r="P29" s="902">
        <v>727</v>
      </c>
      <c r="Q29" s="902">
        <v>651</v>
      </c>
      <c r="R29" s="902">
        <v>692</v>
      </c>
      <c r="S29" s="902">
        <v>539</v>
      </c>
      <c r="T29" s="908">
        <v>600</v>
      </c>
    </row>
    <row r="30" spans="1:20" ht="12">
      <c r="A30" s="920">
        <v>26</v>
      </c>
      <c r="B30" s="924" t="s">
        <v>276</v>
      </c>
      <c r="C30" s="559"/>
      <c r="D30" s="895">
        <v>3021</v>
      </c>
      <c r="E30" s="892">
        <v>973</v>
      </c>
      <c r="F30" s="925" t="s">
        <v>296</v>
      </c>
      <c r="G30" s="918">
        <v>6293</v>
      </c>
      <c r="H30" s="113"/>
      <c r="I30" s="907">
        <v>600</v>
      </c>
      <c r="J30" s="902">
        <v>802</v>
      </c>
      <c r="K30" s="913">
        <v>386</v>
      </c>
      <c r="L30" s="902">
        <v>450</v>
      </c>
      <c r="M30" s="902">
        <v>709</v>
      </c>
      <c r="N30" s="902">
        <v>597</v>
      </c>
      <c r="O30" s="902">
        <v>512</v>
      </c>
      <c r="P30" s="902">
        <v>537</v>
      </c>
      <c r="Q30" s="902">
        <v>821</v>
      </c>
      <c r="R30" s="902">
        <v>474</v>
      </c>
      <c r="S30" s="902">
        <v>791</v>
      </c>
      <c r="T30" s="914">
        <v>313</v>
      </c>
    </row>
    <row r="31" spans="1:20" ht="12">
      <c r="A31" s="920">
        <v>27</v>
      </c>
      <c r="B31" s="924" t="s">
        <v>277</v>
      </c>
      <c r="C31" s="559"/>
      <c r="D31" s="895">
        <v>3019</v>
      </c>
      <c r="E31" s="892">
        <v>18</v>
      </c>
      <c r="F31" s="925" t="s">
        <v>287</v>
      </c>
      <c r="G31" s="918">
        <v>6218</v>
      </c>
      <c r="H31" s="113"/>
      <c r="I31" s="907">
        <v>600</v>
      </c>
      <c r="J31" s="902">
        <v>400</v>
      </c>
      <c r="K31" s="902">
        <v>724</v>
      </c>
      <c r="L31" s="902">
        <v>422</v>
      </c>
      <c r="M31" s="902">
        <v>848</v>
      </c>
      <c r="N31" s="902">
        <v>1000</v>
      </c>
      <c r="O31" s="902">
        <v>500</v>
      </c>
      <c r="P31" s="913">
        <v>0</v>
      </c>
      <c r="Q31" s="902">
        <v>667</v>
      </c>
      <c r="R31" s="902">
        <v>736</v>
      </c>
      <c r="S31" s="902">
        <v>321</v>
      </c>
      <c r="T31" s="914">
        <v>308</v>
      </c>
    </row>
    <row r="32" spans="1:20" ht="12.75" thickBot="1">
      <c r="A32" s="921">
        <v>28</v>
      </c>
      <c r="B32" s="926" t="s">
        <v>278</v>
      </c>
      <c r="C32" s="565"/>
      <c r="D32" s="897">
        <v>3019</v>
      </c>
      <c r="E32" s="896">
        <v>18</v>
      </c>
      <c r="F32" s="927" t="s">
        <v>287</v>
      </c>
      <c r="G32" s="923">
        <v>5372</v>
      </c>
      <c r="H32" s="113"/>
      <c r="I32" s="909">
        <v>320</v>
      </c>
      <c r="J32" s="910">
        <v>753</v>
      </c>
      <c r="K32" s="910">
        <v>633</v>
      </c>
      <c r="L32" s="916">
        <v>249</v>
      </c>
      <c r="M32" s="910">
        <v>883</v>
      </c>
      <c r="N32" s="910">
        <v>318</v>
      </c>
      <c r="O32" s="916">
        <v>254</v>
      </c>
      <c r="P32" s="910">
        <v>709</v>
      </c>
      <c r="Q32" s="910">
        <v>500</v>
      </c>
      <c r="R32" s="910">
        <v>489</v>
      </c>
      <c r="S32" s="910">
        <v>454.38282647584975</v>
      </c>
      <c r="T32" s="911">
        <v>313</v>
      </c>
    </row>
    <row r="33" spans="1:20" ht="12">
      <c r="A33" s="922" t="s">
        <v>1199</v>
      </c>
      <c r="B33" s="928" t="s">
        <v>279</v>
      </c>
      <c r="C33" s="555"/>
      <c r="D33" s="930">
        <v>3022</v>
      </c>
      <c r="E33" s="929">
        <v>154</v>
      </c>
      <c r="F33" s="931" t="s">
        <v>282</v>
      </c>
      <c r="G33" s="932"/>
      <c r="H33" s="113"/>
      <c r="I33" s="223"/>
      <c r="J33" s="223"/>
      <c r="K33" s="223"/>
      <c r="L33" s="223"/>
      <c r="M33" s="223"/>
      <c r="N33" s="223"/>
      <c r="O33" s="113"/>
      <c r="P33" s="113"/>
      <c r="Q33" s="113"/>
      <c r="R33" s="113"/>
      <c r="S33" s="113"/>
      <c r="T33" s="113"/>
    </row>
    <row r="34" spans="1:20" ht="12.75" thickBot="1">
      <c r="A34" s="921" t="s">
        <v>1199</v>
      </c>
      <c r="B34" s="926" t="s">
        <v>280</v>
      </c>
      <c r="C34" s="565"/>
      <c r="D34" s="897">
        <v>3019</v>
      </c>
      <c r="E34" s="896">
        <v>851</v>
      </c>
      <c r="F34" s="927" t="s">
        <v>294</v>
      </c>
      <c r="G34" s="933"/>
      <c r="H34" s="113"/>
      <c r="I34" s="223"/>
      <c r="J34" s="223"/>
      <c r="K34" s="223"/>
      <c r="L34" s="223"/>
      <c r="M34" s="223"/>
      <c r="N34" s="223"/>
      <c r="O34" s="113"/>
      <c r="P34" s="113"/>
      <c r="Q34" s="113"/>
      <c r="R34" s="113"/>
      <c r="S34" s="113"/>
      <c r="T34" s="113"/>
    </row>
    <row r="35" spans="1:20" ht="12">
      <c r="A35" s="223"/>
      <c r="B35" s="113"/>
      <c r="C35" s="113"/>
      <c r="D35" s="113"/>
      <c r="E35" s="113"/>
      <c r="F35" s="113"/>
      <c r="G35" s="223"/>
      <c r="H35" s="113"/>
      <c r="I35" s="223"/>
      <c r="J35" s="223"/>
      <c r="K35" s="223"/>
      <c r="L35" s="223"/>
      <c r="M35" s="223"/>
      <c r="N35" s="223"/>
      <c r="O35" s="113"/>
      <c r="P35" s="113"/>
      <c r="Q35" s="113"/>
      <c r="R35" s="113"/>
      <c r="S35" s="113"/>
      <c r="T35" s="113"/>
    </row>
    <row r="36" spans="1:20" ht="12">
      <c r="A36" s="223"/>
      <c r="B36" s="113"/>
      <c r="C36" s="113"/>
      <c r="D36" s="113"/>
      <c r="E36" s="113"/>
      <c r="F36" s="113"/>
      <c r="G36" s="223"/>
      <c r="H36" s="113"/>
      <c r="I36" s="223"/>
      <c r="J36" s="223"/>
      <c r="K36" s="223"/>
      <c r="L36" s="223"/>
      <c r="M36" s="223"/>
      <c r="N36" s="223"/>
      <c r="O36" s="113"/>
      <c r="P36" s="113"/>
      <c r="Q36" s="113"/>
      <c r="R36" s="113"/>
      <c r="S36" s="113"/>
      <c r="T36" s="113"/>
    </row>
  </sheetData>
  <sheetProtection/>
  <mergeCells count="2">
    <mergeCell ref="A1:L1"/>
    <mergeCell ref="A2:L2"/>
  </mergeCells>
  <conditionalFormatting sqref="A5:A29 F5:F29 E5:E34">
    <cfRule type="cellIs" priority="1" dxfId="0" operator="equal" stopIfTrue="1">
      <formula>0</formula>
    </cfRule>
  </conditionalFormatting>
  <printOptions horizontalCentered="1"/>
  <pageMargins left="0.5905511811023623" right="0.3937007874015748" top="0.3937007874015748" bottom="0.11811023622047245" header="0.5118110236220472" footer="0.5118110236220472"/>
  <pageSetup fitToHeight="1" fitToWidth="1" horizontalDpi="600" verticalDpi="600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6"/>
  <sheetViews>
    <sheetView showGridLines="0" workbookViewId="0" topLeftCell="A1">
      <selection activeCell="A18" sqref="A18"/>
    </sheetView>
  </sheetViews>
  <sheetFormatPr defaultColWidth="11.421875" defaultRowHeight="12.75"/>
  <cols>
    <col min="1" max="1" width="6.8515625" style="0" customWidth="1"/>
    <col min="2" max="2" width="25.00390625" style="0" customWidth="1"/>
    <col min="3" max="3" width="5.7109375" style="0" customWidth="1"/>
    <col min="4" max="4" width="10.140625" style="0" customWidth="1"/>
    <col min="5" max="5" width="8.8515625" style="0" customWidth="1"/>
    <col min="6" max="6" width="26.8515625" style="0" customWidth="1"/>
    <col min="7" max="7" width="9.421875" style="286" customWidth="1"/>
    <col min="8" max="8" width="2.421875" style="0" customWidth="1"/>
    <col min="9" max="9" width="8.00390625" style="598" customWidth="1"/>
    <col min="10" max="10" width="9.7109375" style="598" customWidth="1"/>
    <col min="11" max="11" width="6.8515625" style="598" customWidth="1"/>
    <col min="12" max="13" width="9.7109375" style="598" customWidth="1"/>
    <col min="14" max="14" width="7.00390625" style="598" customWidth="1"/>
  </cols>
  <sheetData>
    <row r="1" spans="1:14" ht="21">
      <c r="A1" s="1183" t="s">
        <v>1717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</row>
    <row r="2" spans="1:14" ht="21">
      <c r="A2" s="1183" t="s">
        <v>1675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</row>
    <row r="3" spans="1:14" ht="30" customHeight="1">
      <c r="A3" s="116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</row>
    <row r="4" spans="1:6" ht="18" thickBot="1">
      <c r="A4" s="119" t="s">
        <v>1718</v>
      </c>
      <c r="B4" s="120"/>
      <c r="C4" s="121"/>
      <c r="D4" s="86"/>
      <c r="E4" s="86"/>
      <c r="F4" s="86"/>
    </row>
    <row r="5" spans="1:14" s="113" customFormat="1" ht="13.5" customHeight="1" thickBot="1">
      <c r="A5" s="604" t="s">
        <v>363</v>
      </c>
      <c r="B5" s="1151" t="s">
        <v>0</v>
      </c>
      <c r="C5" s="156" t="s">
        <v>581</v>
      </c>
      <c r="D5" s="89" t="s">
        <v>440</v>
      </c>
      <c r="E5" s="18" t="s">
        <v>441</v>
      </c>
      <c r="F5" s="345" t="s">
        <v>442</v>
      </c>
      <c r="G5" s="1050" t="s">
        <v>371</v>
      </c>
      <c r="H5" s="144"/>
      <c r="I5" s="603" t="s">
        <v>1720</v>
      </c>
      <c r="J5" s="602" t="s">
        <v>1721</v>
      </c>
      <c r="K5" s="602" t="s">
        <v>1722</v>
      </c>
      <c r="L5" s="602" t="s">
        <v>1723</v>
      </c>
      <c r="M5" s="602" t="s">
        <v>1724</v>
      </c>
      <c r="N5" s="601" t="s">
        <v>1725</v>
      </c>
    </row>
    <row r="6" spans="1:14" s="113" customFormat="1" ht="12.75" customHeight="1">
      <c r="A6" s="605" t="s">
        <v>372</v>
      </c>
      <c r="B6" s="606" t="s">
        <v>1676</v>
      </c>
      <c r="C6" s="92"/>
      <c r="D6" s="56">
        <v>3013</v>
      </c>
      <c r="E6" s="56">
        <v>513</v>
      </c>
      <c r="F6" s="1057" t="s">
        <v>1677</v>
      </c>
      <c r="G6" s="1051">
        <v>996.547756041427</v>
      </c>
      <c r="I6" s="672">
        <v>1000</v>
      </c>
      <c r="J6" s="673">
        <v>1000</v>
      </c>
      <c r="K6" s="674">
        <v>982.7387802071346</v>
      </c>
      <c r="L6" s="674">
        <v>1000</v>
      </c>
      <c r="M6" s="674">
        <v>1000</v>
      </c>
      <c r="N6" s="675">
        <v>976.1904761904764</v>
      </c>
    </row>
    <row r="7" spans="1:14" s="113" customFormat="1" ht="12.75" customHeight="1">
      <c r="A7" s="607" t="s">
        <v>373</v>
      </c>
      <c r="B7" s="608" t="s">
        <v>1678</v>
      </c>
      <c r="C7" s="101"/>
      <c r="D7" s="56">
        <v>3022</v>
      </c>
      <c r="E7" s="56">
        <v>879</v>
      </c>
      <c r="F7" s="1057" t="s">
        <v>1679</v>
      </c>
      <c r="G7" s="1052">
        <v>984.1966755075791</v>
      </c>
      <c r="I7" s="676">
        <v>971.410814170292</v>
      </c>
      <c r="J7" s="677">
        <v>978.0085522296885</v>
      </c>
      <c r="K7" s="678">
        <v>1000</v>
      </c>
      <c r="L7" s="677">
        <v>983.1223628691982</v>
      </c>
      <c r="M7" s="678">
        <v>977.3006134969324</v>
      </c>
      <c r="N7" s="679">
        <v>1000</v>
      </c>
    </row>
    <row r="8" spans="1:14" s="113" customFormat="1" ht="12.75" customHeight="1">
      <c r="A8" s="607" t="s">
        <v>375</v>
      </c>
      <c r="B8" s="609" t="s">
        <v>1680</v>
      </c>
      <c r="C8" s="101"/>
      <c r="D8" s="56">
        <v>3019</v>
      </c>
      <c r="E8" s="56">
        <v>426</v>
      </c>
      <c r="F8" s="1057" t="s">
        <v>1681</v>
      </c>
      <c r="G8" s="1052">
        <v>979.4195580848269</v>
      </c>
      <c r="H8" s="178"/>
      <c r="I8" s="676">
        <v>929.1485394655065</v>
      </c>
      <c r="J8" s="677">
        <v>984.1172877214415</v>
      </c>
      <c r="K8" s="678">
        <v>966.6283084004602</v>
      </c>
      <c r="L8" s="677">
        <v>967.4502712477396</v>
      </c>
      <c r="M8" s="678">
        <v>922.0858895705521</v>
      </c>
      <c r="N8" s="679">
        <v>989.795918367347</v>
      </c>
    </row>
    <row r="9" spans="1:14" s="113" customFormat="1" ht="12.75" customHeight="1">
      <c r="A9" s="610" t="s">
        <v>374</v>
      </c>
      <c r="B9" s="609" t="s">
        <v>1682</v>
      </c>
      <c r="C9" s="101"/>
      <c r="D9" s="56">
        <v>3002</v>
      </c>
      <c r="E9" s="56">
        <v>455</v>
      </c>
      <c r="F9" s="1057" t="s">
        <v>1683</v>
      </c>
      <c r="G9" s="1052">
        <v>921.1526142681655</v>
      </c>
      <c r="H9" s="178"/>
      <c r="I9" s="680">
        <v>916.096954630205</v>
      </c>
      <c r="J9" s="677">
        <v>934.0256566890653</v>
      </c>
      <c r="K9" s="677">
        <v>901.0356731875719</v>
      </c>
      <c r="L9" s="678">
        <v>868.5955394816154</v>
      </c>
      <c r="M9" s="678">
        <v>907.3619631901839</v>
      </c>
      <c r="N9" s="681">
        <v>890.0226757369616</v>
      </c>
    </row>
    <row r="10" spans="1:14" s="113" customFormat="1" ht="12.75" customHeight="1">
      <c r="A10" s="610" t="s">
        <v>376</v>
      </c>
      <c r="B10" s="611" t="s">
        <v>1684</v>
      </c>
      <c r="C10" s="101"/>
      <c r="D10" s="56">
        <v>3021</v>
      </c>
      <c r="E10" s="56">
        <v>212</v>
      </c>
      <c r="F10" s="1057" t="s">
        <v>1685</v>
      </c>
      <c r="G10" s="1052">
        <v>883.4193671255875</v>
      </c>
      <c r="H10" s="178"/>
      <c r="I10" s="676">
        <v>864.5121193287756</v>
      </c>
      <c r="J10" s="678">
        <v>789.2486255345142</v>
      </c>
      <c r="K10" s="678">
        <v>909.0909090909091</v>
      </c>
      <c r="L10" s="677">
        <v>871.0066305003014</v>
      </c>
      <c r="M10" s="677">
        <v>873.0061349693252</v>
      </c>
      <c r="N10" s="679">
        <v>928.5714285714286</v>
      </c>
    </row>
    <row r="11" spans="1:14" s="113" customFormat="1" ht="12.75" customHeight="1">
      <c r="A11" s="610" t="s">
        <v>377</v>
      </c>
      <c r="B11" s="611" t="s">
        <v>1686</v>
      </c>
      <c r="C11" s="101"/>
      <c r="D11" s="56">
        <v>3002</v>
      </c>
      <c r="E11" s="56">
        <v>198</v>
      </c>
      <c r="F11" s="1057" t="s">
        <v>1687</v>
      </c>
      <c r="G11" s="1052">
        <v>880.8557342657451</v>
      </c>
      <c r="H11" s="178"/>
      <c r="I11" s="676">
        <v>817.2778123057799</v>
      </c>
      <c r="J11" s="677">
        <v>926.0843005497859</v>
      </c>
      <c r="K11" s="678">
        <v>841.1967779056386</v>
      </c>
      <c r="L11" s="677">
        <v>824.5931283905967</v>
      </c>
      <c r="M11" s="678">
        <v>877.3006134969323</v>
      </c>
      <c r="N11" s="679">
        <v>877.5510204081633</v>
      </c>
    </row>
    <row r="12" spans="1:14" s="113" customFormat="1" ht="12.75" customHeight="1">
      <c r="A12" s="610" t="s">
        <v>401</v>
      </c>
      <c r="B12" s="608" t="s">
        <v>1688</v>
      </c>
      <c r="C12" s="101"/>
      <c r="D12" s="56">
        <v>3022</v>
      </c>
      <c r="E12" s="56">
        <v>672</v>
      </c>
      <c r="F12" s="1057" t="s">
        <v>1689</v>
      </c>
      <c r="G12" s="1052">
        <v>870.8106950438167</v>
      </c>
      <c r="I12" s="676">
        <v>857.0540708514603</v>
      </c>
      <c r="J12" s="677">
        <v>895.5406230910199</v>
      </c>
      <c r="K12" s="677">
        <v>815.8803222094361</v>
      </c>
      <c r="L12" s="677">
        <v>870.4038577456299</v>
      </c>
      <c r="M12" s="678">
        <v>877.9141104294479</v>
      </c>
      <c r="N12" s="681">
        <v>809.5238095238095</v>
      </c>
    </row>
    <row r="13" spans="1:14" s="113" customFormat="1" ht="12.75" customHeight="1">
      <c r="A13" s="610" t="s">
        <v>402</v>
      </c>
      <c r="B13" s="609" t="s">
        <v>1690</v>
      </c>
      <c r="C13" s="101"/>
      <c r="D13" s="56">
        <v>3021</v>
      </c>
      <c r="E13" s="56">
        <v>35</v>
      </c>
      <c r="F13" s="1057" t="s">
        <v>1691</v>
      </c>
      <c r="G13" s="1052">
        <v>869.9761523341392</v>
      </c>
      <c r="I13" s="680">
        <v>824.7358607830951</v>
      </c>
      <c r="J13" s="678">
        <v>845.4489920586439</v>
      </c>
      <c r="K13" s="678">
        <v>883.7744533947065</v>
      </c>
      <c r="L13" s="678">
        <v>784.8101265822784</v>
      </c>
      <c r="M13" s="677">
        <v>898.7730061349694</v>
      </c>
      <c r="N13" s="679">
        <v>884.3537414965987</v>
      </c>
    </row>
    <row r="14" spans="1:14" s="113" customFormat="1" ht="12.75" customHeight="1">
      <c r="A14" s="610" t="s">
        <v>419</v>
      </c>
      <c r="B14" s="609" t="s">
        <v>1692</v>
      </c>
      <c r="C14" s="101"/>
      <c r="D14" s="56">
        <v>3022</v>
      </c>
      <c r="E14" s="56">
        <v>376</v>
      </c>
      <c r="F14" s="1057" t="s">
        <v>1693</v>
      </c>
      <c r="G14" s="1052">
        <v>846.389857068052</v>
      </c>
      <c r="I14" s="680">
        <v>863.2691112492232</v>
      </c>
      <c r="J14" s="677">
        <v>832.0097739767867</v>
      </c>
      <c r="K14" s="678">
        <v>834.2922899884925</v>
      </c>
      <c r="L14" s="678">
        <v>833.0319469559976</v>
      </c>
      <c r="M14" s="678">
        <v>792.0245398773006</v>
      </c>
      <c r="N14" s="679">
        <v>849.2063492063492</v>
      </c>
    </row>
    <row r="15" spans="1:14" s="113" customFormat="1" ht="12.75" customHeight="1">
      <c r="A15" s="610" t="s">
        <v>420</v>
      </c>
      <c r="B15" s="609" t="s">
        <v>1694</v>
      </c>
      <c r="C15" s="101"/>
      <c r="D15" s="56">
        <v>3010</v>
      </c>
      <c r="E15" s="56">
        <v>760</v>
      </c>
      <c r="F15" s="1057" t="s">
        <v>1695</v>
      </c>
      <c r="G15" s="1052">
        <v>836.6572769340589</v>
      </c>
      <c r="I15" s="676">
        <v>825.9788688626476</v>
      </c>
      <c r="J15" s="677">
        <v>871.1056811240071</v>
      </c>
      <c r="K15" s="678">
        <v>729.5742232451094</v>
      </c>
      <c r="L15" s="677">
        <v>840.2652200120555</v>
      </c>
      <c r="M15" s="678">
        <v>857.0552147239263</v>
      </c>
      <c r="N15" s="679">
        <v>752.8344671201813</v>
      </c>
    </row>
    <row r="16" spans="1:14" s="113" customFormat="1" ht="12.75" customHeight="1" thickBot="1">
      <c r="A16" s="612" t="s">
        <v>421</v>
      </c>
      <c r="B16" s="613" t="s">
        <v>1696</v>
      </c>
      <c r="C16" s="104"/>
      <c r="D16" s="60">
        <v>3013</v>
      </c>
      <c r="E16" s="60">
        <v>513</v>
      </c>
      <c r="F16" s="1058" t="s">
        <v>1677</v>
      </c>
      <c r="G16" s="1053">
        <v>820.7478802939702</v>
      </c>
      <c r="I16" s="682">
        <v>747.0478558110626</v>
      </c>
      <c r="J16" s="683">
        <v>791.0812461820402</v>
      </c>
      <c r="K16" s="684">
        <v>830.8400460299193</v>
      </c>
      <c r="L16" s="684">
        <v>840.8679927667268</v>
      </c>
      <c r="M16" s="684">
        <v>800.6134969325153</v>
      </c>
      <c r="N16" s="685">
        <v>823.1292517006802</v>
      </c>
    </row>
    <row r="17" spans="1:14" ht="30" customHeight="1">
      <c r="A17" s="116"/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</row>
    <row r="18" spans="1:16" ht="18" thickBot="1">
      <c r="A18" s="119" t="s">
        <v>1719</v>
      </c>
      <c r="B18" s="120"/>
      <c r="C18" s="121"/>
      <c r="D18" s="86"/>
      <c r="E18" s="86"/>
      <c r="F18" s="86"/>
      <c r="I18" s="626"/>
      <c r="J18" s="626"/>
      <c r="K18" s="626"/>
      <c r="L18" s="626"/>
      <c r="M18" s="626"/>
      <c r="N18" s="626"/>
      <c r="P18" s="178"/>
    </row>
    <row r="19" spans="1:14" s="113" customFormat="1" ht="13.5" customHeight="1" thickBot="1">
      <c r="A19" s="604" t="s">
        <v>363</v>
      </c>
      <c r="B19" s="1151" t="s">
        <v>0</v>
      </c>
      <c r="C19" s="89" t="s">
        <v>581</v>
      </c>
      <c r="D19" s="89" t="s">
        <v>440</v>
      </c>
      <c r="E19" s="18" t="s">
        <v>441</v>
      </c>
      <c r="F19" s="345" t="s">
        <v>442</v>
      </c>
      <c r="G19" s="1054" t="s">
        <v>371</v>
      </c>
      <c r="H19" s="144"/>
      <c r="I19" s="603" t="s">
        <v>1720</v>
      </c>
      <c r="J19" s="602" t="s">
        <v>1721</v>
      </c>
      <c r="K19" s="602" t="s">
        <v>1722</v>
      </c>
      <c r="L19" s="602" t="s">
        <v>1723</v>
      </c>
      <c r="M19" s="602" t="s">
        <v>1724</v>
      </c>
      <c r="N19" s="601" t="s">
        <v>1725</v>
      </c>
    </row>
    <row r="20" spans="1:14" s="600" customFormat="1" ht="12.75" customHeight="1">
      <c r="A20" s="605" t="s">
        <v>372</v>
      </c>
      <c r="B20" s="606" t="s">
        <v>1697</v>
      </c>
      <c r="C20" s="92"/>
      <c r="D20" s="56">
        <v>3007</v>
      </c>
      <c r="E20" s="56">
        <v>236</v>
      </c>
      <c r="F20" s="1057" t="s">
        <v>1698</v>
      </c>
      <c r="G20" s="1051">
        <v>1000</v>
      </c>
      <c r="I20" s="672">
        <v>1000</v>
      </c>
      <c r="J20" s="673">
        <v>1000</v>
      </c>
      <c r="K20" s="673">
        <v>1000</v>
      </c>
      <c r="L20" s="674">
        <v>1000</v>
      </c>
      <c r="M20" s="674">
        <v>1000</v>
      </c>
      <c r="N20" s="686">
        <v>1000</v>
      </c>
    </row>
    <row r="21" spans="1:14" s="600" customFormat="1" ht="12.75" customHeight="1">
      <c r="A21" s="607" t="s">
        <v>373</v>
      </c>
      <c r="B21" s="608" t="s">
        <v>1699</v>
      </c>
      <c r="C21" s="101" t="s">
        <v>450</v>
      </c>
      <c r="D21" s="56">
        <v>3020</v>
      </c>
      <c r="E21" s="56">
        <v>347</v>
      </c>
      <c r="F21" s="1057" t="s">
        <v>1700</v>
      </c>
      <c r="G21" s="1052">
        <v>974.9333147719707</v>
      </c>
      <c r="I21" s="680">
        <v>985.6307435254803</v>
      </c>
      <c r="J21" s="677">
        <v>963.5658914728683</v>
      </c>
      <c r="K21" s="678">
        <v>922.0779220779219</v>
      </c>
      <c r="L21" s="678">
        <v>470.79265265596564</v>
      </c>
      <c r="M21" s="678">
        <v>937.1841155234656</v>
      </c>
      <c r="N21" s="679">
        <v>988.9807162534437</v>
      </c>
    </row>
    <row r="22" spans="1:14" s="600" customFormat="1" ht="12.75" customHeight="1">
      <c r="A22" s="607" t="s">
        <v>375</v>
      </c>
      <c r="B22" s="609" t="s">
        <v>1701</v>
      </c>
      <c r="C22" s="101"/>
      <c r="D22" s="56">
        <v>3013</v>
      </c>
      <c r="E22" s="56">
        <v>238</v>
      </c>
      <c r="F22" s="1057" t="s">
        <v>1702</v>
      </c>
      <c r="G22" s="1052">
        <v>920.2511637947218</v>
      </c>
      <c r="H22" s="599"/>
      <c r="I22" s="676">
        <v>926.315789473684</v>
      </c>
      <c r="J22" s="677">
        <v>887.5968992248063</v>
      </c>
      <c r="K22" s="677">
        <v>937.9509379509379</v>
      </c>
      <c r="L22" s="677">
        <v>956.6440509680623</v>
      </c>
      <c r="M22" s="678">
        <v>836.8231046931409</v>
      </c>
      <c r="N22" s="681">
        <v>904.9586776859505</v>
      </c>
    </row>
    <row r="23" spans="1:14" s="600" customFormat="1" ht="12.75" customHeight="1">
      <c r="A23" s="610" t="s">
        <v>374</v>
      </c>
      <c r="B23" s="609" t="s">
        <v>1703</v>
      </c>
      <c r="C23" s="101"/>
      <c r="D23" s="56">
        <v>3019</v>
      </c>
      <c r="E23" s="56">
        <v>57</v>
      </c>
      <c r="F23" s="1057" t="s">
        <v>1704</v>
      </c>
      <c r="G23" s="1052">
        <v>915.7936885278534</v>
      </c>
      <c r="H23" s="599"/>
      <c r="I23" s="676">
        <v>290.8939014202172</v>
      </c>
      <c r="J23" s="677">
        <v>891.4728682170543</v>
      </c>
      <c r="K23" s="677">
        <v>997.113997113997</v>
      </c>
      <c r="L23" s="677">
        <v>925.8646367698163</v>
      </c>
      <c r="M23" s="678">
        <v>801.4440433212997</v>
      </c>
      <c r="N23" s="681">
        <v>925.6198347107439</v>
      </c>
    </row>
    <row r="24" spans="1:14" s="600" customFormat="1" ht="12.75" customHeight="1">
      <c r="A24" s="610" t="s">
        <v>376</v>
      </c>
      <c r="B24" s="615" t="s">
        <v>1705</v>
      </c>
      <c r="C24" s="101"/>
      <c r="D24" s="56">
        <v>3021</v>
      </c>
      <c r="E24" s="56">
        <v>35</v>
      </c>
      <c r="F24" s="1057" t="s">
        <v>1706</v>
      </c>
      <c r="G24" s="1052">
        <v>857.5343028710024</v>
      </c>
      <c r="H24" s="599"/>
      <c r="I24" s="676">
        <v>875.0208855472013</v>
      </c>
      <c r="J24" s="678">
        <v>698.4496124031009</v>
      </c>
      <c r="K24" s="677">
        <v>933.6219336219336</v>
      </c>
      <c r="L24" s="677">
        <v>914.9429091510839</v>
      </c>
      <c r="M24" s="677">
        <v>796.389891696751</v>
      </c>
      <c r="N24" s="681">
        <v>904.9586776859505</v>
      </c>
    </row>
    <row r="25" spans="1:14" s="600" customFormat="1" ht="12.75" customHeight="1">
      <c r="A25" s="610" t="s">
        <v>377</v>
      </c>
      <c r="B25" s="615" t="s">
        <v>1707</v>
      </c>
      <c r="C25" s="101"/>
      <c r="D25" s="56">
        <v>3022</v>
      </c>
      <c r="E25" s="56">
        <v>376</v>
      </c>
      <c r="F25" s="1057" t="s">
        <v>528</v>
      </c>
      <c r="G25" s="1052">
        <v>831.3618493011841</v>
      </c>
      <c r="H25" s="599"/>
      <c r="I25" s="676">
        <v>827.9030910609857</v>
      </c>
      <c r="J25" s="677">
        <v>781.3953488372092</v>
      </c>
      <c r="K25" s="678">
        <v>0</v>
      </c>
      <c r="L25" s="677">
        <v>887.473109382757</v>
      </c>
      <c r="M25" s="678">
        <v>734.2960288808665</v>
      </c>
      <c r="N25" s="679">
        <v>856.749311294766</v>
      </c>
    </row>
    <row r="26" spans="1:14" s="600" customFormat="1" ht="12.75" customHeight="1">
      <c r="A26" s="610" t="s">
        <v>401</v>
      </c>
      <c r="B26" s="608" t="s">
        <v>1708</v>
      </c>
      <c r="C26" s="101"/>
      <c r="D26" s="56">
        <v>3020</v>
      </c>
      <c r="E26" s="56">
        <v>657</v>
      </c>
      <c r="F26" s="1057" t="s">
        <v>1709</v>
      </c>
      <c r="G26" s="1052">
        <v>746.8438956487598</v>
      </c>
      <c r="I26" s="680">
        <v>812.3642439431911</v>
      </c>
      <c r="J26" s="678">
        <v>579.0697674418604</v>
      </c>
      <c r="K26" s="677">
        <v>709.9567099567099</v>
      </c>
      <c r="L26" s="678">
        <v>731.921231176568</v>
      </c>
      <c r="M26" s="677">
        <v>701.8050541516246</v>
      </c>
      <c r="N26" s="681">
        <v>707.9889807162535</v>
      </c>
    </row>
    <row r="27" spans="1:14" s="600" customFormat="1" ht="12.75" customHeight="1" thickBot="1">
      <c r="A27" s="612" t="s">
        <v>1199</v>
      </c>
      <c r="B27" s="613" t="s">
        <v>811</v>
      </c>
      <c r="C27" s="104"/>
      <c r="D27" s="60">
        <v>3016</v>
      </c>
      <c r="E27" s="60">
        <v>588</v>
      </c>
      <c r="F27" s="1058" t="s">
        <v>1710</v>
      </c>
      <c r="G27" s="1055">
        <v>0</v>
      </c>
      <c r="I27" s="629"/>
      <c r="J27" s="630"/>
      <c r="K27" s="630"/>
      <c r="L27" s="630"/>
      <c r="M27" s="631"/>
      <c r="N27" s="632"/>
    </row>
    <row r="28" spans="1:14" ht="30" customHeight="1">
      <c r="A28" s="116"/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1"/>
      <c r="N28" s="1"/>
    </row>
    <row r="29" spans="1:15" ht="18" thickBot="1">
      <c r="A29" s="119" t="s">
        <v>954</v>
      </c>
      <c r="B29" s="120"/>
      <c r="C29" s="121"/>
      <c r="D29" s="86"/>
      <c r="E29" s="86"/>
      <c r="F29" s="86"/>
      <c r="I29" s="626"/>
      <c r="J29" s="626"/>
      <c r="K29" s="626"/>
      <c r="L29" s="626"/>
      <c r="M29" s="1"/>
      <c r="N29" s="1"/>
      <c r="O29" s="178"/>
    </row>
    <row r="30" spans="1:14" s="600" customFormat="1" ht="12.75" customHeight="1" thickBot="1">
      <c r="A30" s="616" t="s">
        <v>363</v>
      </c>
      <c r="B30" s="1151" t="s">
        <v>0</v>
      </c>
      <c r="C30" s="156" t="s">
        <v>581</v>
      </c>
      <c r="D30" s="156" t="s">
        <v>440</v>
      </c>
      <c r="E30" s="18" t="s">
        <v>441</v>
      </c>
      <c r="F30" s="345" t="s">
        <v>442</v>
      </c>
      <c r="G30" s="1056" t="s">
        <v>371</v>
      </c>
      <c r="H30" s="618"/>
      <c r="I30" s="603" t="s">
        <v>1720</v>
      </c>
      <c r="J30" s="602" t="s">
        <v>1721</v>
      </c>
      <c r="K30" s="602" t="s">
        <v>1723</v>
      </c>
      <c r="L30" s="628" t="s">
        <v>1724</v>
      </c>
      <c r="M30" s="627"/>
      <c r="N30" s="627"/>
    </row>
    <row r="31" spans="1:14" s="600" customFormat="1" ht="12.75" customHeight="1">
      <c r="A31" s="619" t="s">
        <v>372</v>
      </c>
      <c r="B31" s="606" t="s">
        <v>1711</v>
      </c>
      <c r="C31" s="92"/>
      <c r="D31" s="56">
        <v>3022</v>
      </c>
      <c r="E31" s="56">
        <v>376</v>
      </c>
      <c r="F31" s="1057" t="s">
        <v>1712</v>
      </c>
      <c r="G31" s="1051">
        <v>994.4889779559119</v>
      </c>
      <c r="I31" s="687">
        <v>988.9779559118236</v>
      </c>
      <c r="J31" s="673">
        <v>1000</v>
      </c>
      <c r="K31" s="673">
        <v>973.6842105263158</v>
      </c>
      <c r="L31" s="686">
        <v>1000</v>
      </c>
      <c r="M31" s="153"/>
      <c r="N31" s="627"/>
    </row>
    <row r="32" spans="1:14" s="600" customFormat="1" ht="12.75" customHeight="1">
      <c r="A32" s="620" t="s">
        <v>373</v>
      </c>
      <c r="B32" s="608" t="s">
        <v>1713</v>
      </c>
      <c r="C32" s="101" t="s">
        <v>473</v>
      </c>
      <c r="D32" s="56">
        <v>3001</v>
      </c>
      <c r="E32" s="56">
        <v>914</v>
      </c>
      <c r="F32" s="1057" t="s">
        <v>1714</v>
      </c>
      <c r="G32" s="1052">
        <v>994.2418426103648</v>
      </c>
      <c r="I32" s="676">
        <v>1000</v>
      </c>
      <c r="J32" s="677">
        <v>988.4836852207295</v>
      </c>
      <c r="K32" s="677">
        <v>1000</v>
      </c>
      <c r="L32" s="681">
        <v>976.3986013986014</v>
      </c>
      <c r="M32" s="153"/>
      <c r="N32" s="627"/>
    </row>
    <row r="33" spans="1:13" s="600" customFormat="1" ht="12.75" customHeight="1" thickBot="1">
      <c r="A33" s="621" t="s">
        <v>375</v>
      </c>
      <c r="B33" s="613" t="s">
        <v>1715</v>
      </c>
      <c r="C33" s="104"/>
      <c r="D33" s="60">
        <v>3017</v>
      </c>
      <c r="E33" s="60">
        <v>545</v>
      </c>
      <c r="F33" s="1058" t="s">
        <v>1716</v>
      </c>
      <c r="G33" s="1053">
        <v>873.9157778128233</v>
      </c>
      <c r="H33" s="599"/>
      <c r="I33" s="688">
        <v>823.6472945891783</v>
      </c>
      <c r="J33" s="684">
        <v>924.1842610364683</v>
      </c>
      <c r="K33" s="683">
        <v>787.5243664717349</v>
      </c>
      <c r="L33" s="685">
        <v>701.048951048951</v>
      </c>
      <c r="M33" s="153"/>
    </row>
    <row r="34" spans="1:14" ht="30" customHeight="1">
      <c r="A34" s="116"/>
      <c r="B34" s="553"/>
      <c r="C34" s="553"/>
      <c r="D34" s="553"/>
      <c r="E34" s="553"/>
      <c r="F34" s="553"/>
      <c r="G34" s="553"/>
      <c r="I34"/>
      <c r="J34"/>
      <c r="K34"/>
      <c r="L34"/>
      <c r="M34"/>
      <c r="N34"/>
    </row>
    <row r="35" spans="1:14" ht="18" thickBot="1">
      <c r="A35" s="119" t="s">
        <v>1123</v>
      </c>
      <c r="B35" s="120"/>
      <c r="C35" s="121"/>
      <c r="D35" s="86"/>
      <c r="E35" s="86"/>
      <c r="F35" s="86"/>
      <c r="I35"/>
      <c r="J35"/>
      <c r="K35"/>
      <c r="L35"/>
      <c r="M35"/>
      <c r="N35"/>
    </row>
    <row r="36" spans="1:7" s="113" customFormat="1" ht="13.5" customHeight="1" thickBot="1">
      <c r="A36" s="604" t="s">
        <v>363</v>
      </c>
      <c r="B36" s="1151" t="s">
        <v>0</v>
      </c>
      <c r="C36" s="156" t="s">
        <v>581</v>
      </c>
      <c r="D36" s="89" t="s">
        <v>440</v>
      </c>
      <c r="E36" s="18" t="s">
        <v>441</v>
      </c>
      <c r="F36" s="345" t="s">
        <v>442</v>
      </c>
      <c r="G36" s="1050" t="s">
        <v>371</v>
      </c>
    </row>
    <row r="37" spans="1:7" s="600" customFormat="1" ht="12.75" customHeight="1">
      <c r="A37" s="605" t="s">
        <v>372</v>
      </c>
      <c r="B37" s="608" t="s">
        <v>1678</v>
      </c>
      <c r="C37" s="101"/>
      <c r="D37" s="622">
        <v>3022</v>
      </c>
      <c r="E37" s="622">
        <v>879</v>
      </c>
      <c r="F37" s="1059" t="s">
        <v>1679</v>
      </c>
      <c r="G37" s="1051">
        <v>1000</v>
      </c>
    </row>
    <row r="38" spans="1:7" s="600" customFormat="1" ht="12.75" customHeight="1">
      <c r="A38" s="607" t="s">
        <v>373</v>
      </c>
      <c r="B38" s="609" t="s">
        <v>1680</v>
      </c>
      <c r="C38" s="101"/>
      <c r="D38" s="622">
        <v>3019</v>
      </c>
      <c r="E38" s="622">
        <v>426</v>
      </c>
      <c r="F38" s="1059" t="s">
        <v>1681</v>
      </c>
      <c r="G38" s="1052">
        <v>989.795918367347</v>
      </c>
    </row>
    <row r="39" spans="1:7" s="600" customFormat="1" ht="12.75" customHeight="1">
      <c r="A39" s="607" t="s">
        <v>375</v>
      </c>
      <c r="B39" s="606" t="s">
        <v>1676</v>
      </c>
      <c r="C39" s="92"/>
      <c r="D39" s="622">
        <v>3013</v>
      </c>
      <c r="E39" s="622">
        <v>513</v>
      </c>
      <c r="F39" s="1059" t="s">
        <v>1677</v>
      </c>
      <c r="G39" s="1052">
        <v>976.1904761904764</v>
      </c>
    </row>
    <row r="40" spans="1:7" s="600" customFormat="1" ht="12.75" customHeight="1">
      <c r="A40" s="610" t="s">
        <v>374</v>
      </c>
      <c r="B40" s="615" t="s">
        <v>1684</v>
      </c>
      <c r="C40" s="101"/>
      <c r="D40" s="622">
        <v>3021</v>
      </c>
      <c r="E40" s="622">
        <v>212</v>
      </c>
      <c r="F40" s="1059" t="s">
        <v>1685</v>
      </c>
      <c r="G40" s="1052">
        <v>928.5714285714286</v>
      </c>
    </row>
    <row r="41" spans="1:7" s="600" customFormat="1" ht="12.75" customHeight="1">
      <c r="A41" s="610" t="s">
        <v>376</v>
      </c>
      <c r="B41" s="609" t="s">
        <v>1682</v>
      </c>
      <c r="C41" s="101"/>
      <c r="D41" s="622">
        <v>3002</v>
      </c>
      <c r="E41" s="622">
        <v>455</v>
      </c>
      <c r="F41" s="1059" t="s">
        <v>1683</v>
      </c>
      <c r="G41" s="1052">
        <v>890.0226757369616</v>
      </c>
    </row>
    <row r="42" spans="1:7" s="600" customFormat="1" ht="12.75" customHeight="1">
      <c r="A42" s="610" t="s">
        <v>377</v>
      </c>
      <c r="B42" s="609" t="s">
        <v>1690</v>
      </c>
      <c r="C42" s="101"/>
      <c r="D42" s="622">
        <v>3021</v>
      </c>
      <c r="E42" s="622">
        <v>35</v>
      </c>
      <c r="F42" s="1059" t="s">
        <v>1691</v>
      </c>
      <c r="G42" s="1052">
        <v>884.3537414965987</v>
      </c>
    </row>
    <row r="43" spans="1:7" s="600" customFormat="1" ht="12.75" customHeight="1">
      <c r="A43" s="610" t="s">
        <v>401</v>
      </c>
      <c r="B43" s="615" t="s">
        <v>1686</v>
      </c>
      <c r="C43" s="101"/>
      <c r="D43" s="622">
        <v>3002</v>
      </c>
      <c r="E43" s="622">
        <v>198</v>
      </c>
      <c r="F43" s="1059" t="s">
        <v>1687</v>
      </c>
      <c r="G43" s="1052">
        <v>877.5510204081633</v>
      </c>
    </row>
    <row r="44" spans="1:7" s="600" customFormat="1" ht="12.75" customHeight="1">
      <c r="A44" s="610" t="s">
        <v>402</v>
      </c>
      <c r="B44" s="609" t="s">
        <v>1692</v>
      </c>
      <c r="C44" s="101"/>
      <c r="D44" s="622">
        <v>3022</v>
      </c>
      <c r="E44" s="622">
        <v>376</v>
      </c>
      <c r="F44" s="1059" t="s">
        <v>1693</v>
      </c>
      <c r="G44" s="1052">
        <v>849.2063492063492</v>
      </c>
    </row>
    <row r="45" spans="1:7" s="600" customFormat="1" ht="12.75" customHeight="1">
      <c r="A45" s="610" t="s">
        <v>419</v>
      </c>
      <c r="B45" s="609" t="s">
        <v>1696</v>
      </c>
      <c r="C45" s="101"/>
      <c r="D45" s="622">
        <v>3013</v>
      </c>
      <c r="E45" s="622">
        <v>513</v>
      </c>
      <c r="F45" s="1059" t="s">
        <v>1677</v>
      </c>
      <c r="G45" s="1052">
        <v>823.12925170068</v>
      </c>
    </row>
    <row r="46" spans="1:7" s="113" customFormat="1" ht="12.75" customHeight="1">
      <c r="A46" s="610" t="s">
        <v>419</v>
      </c>
      <c r="B46" s="606" t="s">
        <v>1697</v>
      </c>
      <c r="C46" s="92"/>
      <c r="D46" s="56">
        <v>3007</v>
      </c>
      <c r="E46" s="56">
        <v>236</v>
      </c>
      <c r="F46" s="1057" t="s">
        <v>1698</v>
      </c>
      <c r="G46" s="1052">
        <v>823.1292517006801</v>
      </c>
    </row>
    <row r="47" spans="1:7" s="113" customFormat="1" ht="12.75" customHeight="1">
      <c r="A47" s="623">
        <v>11</v>
      </c>
      <c r="B47" s="608" t="s">
        <v>1699</v>
      </c>
      <c r="C47" s="101" t="s">
        <v>450</v>
      </c>
      <c r="D47" s="56">
        <v>3020</v>
      </c>
      <c r="E47" s="56">
        <v>347</v>
      </c>
      <c r="F47" s="1057" t="s">
        <v>1700</v>
      </c>
      <c r="G47" s="1052">
        <v>814.0589569160998</v>
      </c>
    </row>
    <row r="48" spans="1:7" s="600" customFormat="1" ht="12.75" customHeight="1">
      <c r="A48" s="624" t="s">
        <v>504</v>
      </c>
      <c r="B48" s="608" t="s">
        <v>1688</v>
      </c>
      <c r="C48" s="101"/>
      <c r="D48" s="622">
        <v>3022</v>
      </c>
      <c r="E48" s="622">
        <v>672</v>
      </c>
      <c r="F48" s="1059" t="s">
        <v>1689</v>
      </c>
      <c r="G48" s="1052">
        <v>809.5238095238095</v>
      </c>
    </row>
    <row r="49" spans="1:7" s="113" customFormat="1" ht="12.75" customHeight="1">
      <c r="A49" s="623">
        <v>13</v>
      </c>
      <c r="B49" s="609" t="s">
        <v>1703</v>
      </c>
      <c r="C49" s="101"/>
      <c r="D49" s="56">
        <v>3019</v>
      </c>
      <c r="E49" s="56">
        <v>57</v>
      </c>
      <c r="F49" s="1057" t="s">
        <v>1704</v>
      </c>
      <c r="G49" s="1052">
        <v>761.9047619047619</v>
      </c>
    </row>
    <row r="50" spans="1:7" s="600" customFormat="1" ht="12.75" customHeight="1">
      <c r="A50" s="624" t="s">
        <v>506</v>
      </c>
      <c r="B50" s="609" t="s">
        <v>1694</v>
      </c>
      <c r="C50" s="101"/>
      <c r="D50" s="622">
        <v>3010</v>
      </c>
      <c r="E50" s="622">
        <v>760</v>
      </c>
      <c r="F50" s="1059" t="s">
        <v>1695</v>
      </c>
      <c r="G50" s="1052">
        <v>752.8344671201813</v>
      </c>
    </row>
    <row r="51" spans="1:7" s="113" customFormat="1" ht="12.75" customHeight="1">
      <c r="A51" s="610" t="s">
        <v>509</v>
      </c>
      <c r="B51" s="609" t="s">
        <v>1701</v>
      </c>
      <c r="C51" s="101"/>
      <c r="D51" s="56">
        <v>3013</v>
      </c>
      <c r="E51" s="56">
        <v>238</v>
      </c>
      <c r="F51" s="1057" t="s">
        <v>1702</v>
      </c>
      <c r="G51" s="1052">
        <v>744.8979591836735</v>
      </c>
    </row>
    <row r="52" spans="1:7" s="113" customFormat="1" ht="12.75" customHeight="1">
      <c r="A52" s="610" t="s">
        <v>509</v>
      </c>
      <c r="B52" s="615" t="s">
        <v>1705</v>
      </c>
      <c r="C52" s="101"/>
      <c r="D52" s="56">
        <v>3021</v>
      </c>
      <c r="E52" s="56">
        <v>35</v>
      </c>
      <c r="F52" s="1057" t="s">
        <v>1706</v>
      </c>
      <c r="G52" s="1052">
        <v>744.8979591836735</v>
      </c>
    </row>
    <row r="53" spans="1:7" s="113" customFormat="1" ht="12.75" customHeight="1">
      <c r="A53" s="623">
        <v>17</v>
      </c>
      <c r="B53" s="606" t="s">
        <v>1711</v>
      </c>
      <c r="C53" s="92"/>
      <c r="D53" s="56">
        <v>3022</v>
      </c>
      <c r="E53" s="56">
        <v>376</v>
      </c>
      <c r="F53" s="1057" t="s">
        <v>1712</v>
      </c>
      <c r="G53" s="1052">
        <v>708.6167800453514</v>
      </c>
    </row>
    <row r="54" spans="1:7" s="113" customFormat="1" ht="12.75" customHeight="1">
      <c r="A54" s="623">
        <v>18</v>
      </c>
      <c r="B54" s="615" t="s">
        <v>1707</v>
      </c>
      <c r="C54" s="101"/>
      <c r="D54" s="56">
        <v>3022</v>
      </c>
      <c r="E54" s="56">
        <v>376</v>
      </c>
      <c r="F54" s="1057" t="s">
        <v>528</v>
      </c>
      <c r="G54" s="1052">
        <v>705.2154195011339</v>
      </c>
    </row>
    <row r="55" spans="1:7" s="113" customFormat="1" ht="12.75" customHeight="1">
      <c r="A55" s="610" t="s">
        <v>519</v>
      </c>
      <c r="B55" s="608" t="s">
        <v>1708</v>
      </c>
      <c r="C55" s="101"/>
      <c r="D55" s="56">
        <v>3020</v>
      </c>
      <c r="E55" s="56">
        <v>657</v>
      </c>
      <c r="F55" s="1057" t="s">
        <v>1709</v>
      </c>
      <c r="G55" s="1052">
        <v>582.7664399092971</v>
      </c>
    </row>
    <row r="56" spans="1:7" s="113" customFormat="1" ht="12.75" customHeight="1" thickBot="1">
      <c r="A56" s="612" t="s">
        <v>520</v>
      </c>
      <c r="B56" s="625" t="s">
        <v>1713</v>
      </c>
      <c r="C56" s="104" t="s">
        <v>473</v>
      </c>
      <c r="D56" s="60">
        <v>3001</v>
      </c>
      <c r="E56" s="60">
        <v>914</v>
      </c>
      <c r="F56" s="1058" t="s">
        <v>1714</v>
      </c>
      <c r="G56" s="1053">
        <v>477.3242630385487</v>
      </c>
    </row>
  </sheetData>
  <sheetProtection/>
  <mergeCells count="2">
    <mergeCell ref="A1:N1"/>
    <mergeCell ref="A2:N2"/>
  </mergeCells>
  <conditionalFormatting sqref="A6:A16 E6:F16 E37:F56 E20:F27 A31:A33 E31:F33 A55:A56 A20:A27 A48 A50:A52 A37:A46">
    <cfRule type="cellIs" priority="1" dxfId="0" operator="equal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5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A1" sqref="A1:M1"/>
    </sheetView>
  </sheetViews>
  <sheetFormatPr defaultColWidth="11.57421875" defaultRowHeight="12.75"/>
  <cols>
    <col min="1" max="1" width="6.8515625" style="259" customWidth="1"/>
    <col min="2" max="2" width="22.421875" style="8" customWidth="1"/>
    <col min="3" max="3" width="5.7109375" style="8" customWidth="1"/>
    <col min="4" max="5" width="9.421875" style="9" customWidth="1"/>
    <col min="6" max="6" width="26.28125" style="8" customWidth="1"/>
    <col min="7" max="7" width="24.7109375" style="8" customWidth="1"/>
    <col min="8" max="8" width="8.7109375" style="285" customWidth="1"/>
    <col min="9" max="10" width="8.7109375" style="8" customWidth="1"/>
    <col min="11" max="11" width="9.8515625" style="8" customWidth="1"/>
    <col min="12" max="12" width="10.7109375" style="287" customWidth="1"/>
    <col min="13" max="13" width="8.7109375" style="8" customWidth="1"/>
    <col min="14" max="16384" width="11.421875" style="8" customWidth="1"/>
  </cols>
  <sheetData>
    <row r="1" spans="1:15" ht="22.5">
      <c r="A1" s="1199" t="s">
        <v>1291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254"/>
      <c r="O1" s="254"/>
    </row>
    <row r="2" spans="1:15" s="255" customFormat="1" ht="21">
      <c r="A2" s="1183" t="s">
        <v>1292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253"/>
      <c r="O2" s="253"/>
    </row>
    <row r="3" spans="1:15" s="255" customFormat="1" ht="30" customHeight="1">
      <c r="A3" s="258"/>
      <c r="B3" s="1"/>
      <c r="C3" s="1"/>
      <c r="D3" s="1"/>
      <c r="E3" s="1"/>
      <c r="F3" s="1"/>
      <c r="G3" s="1"/>
      <c r="H3" s="283"/>
      <c r="I3" s="1"/>
      <c r="J3" s="1"/>
      <c r="K3" s="1"/>
      <c r="L3" s="286"/>
      <c r="M3" s="253"/>
      <c r="N3" s="253"/>
      <c r="O3" s="253"/>
    </row>
    <row r="4" spans="1:11" ht="20.25" customHeight="1" thickBot="1">
      <c r="A4" s="329" t="s">
        <v>1294</v>
      </c>
      <c r="B4"/>
      <c r="C4"/>
      <c r="D4" s="1"/>
      <c r="E4" s="1"/>
      <c r="F4"/>
      <c r="G4"/>
      <c r="H4" s="284"/>
      <c r="I4"/>
      <c r="J4"/>
      <c r="K4"/>
    </row>
    <row r="5" spans="1:13" s="113" customFormat="1" ht="36.75" thickBot="1">
      <c r="A5" s="325" t="s">
        <v>363</v>
      </c>
      <c r="B5" s="1151" t="s">
        <v>0</v>
      </c>
      <c r="C5" s="18" t="s">
        <v>439</v>
      </c>
      <c r="D5" s="18" t="s">
        <v>440</v>
      </c>
      <c r="E5" s="18" t="s">
        <v>441</v>
      </c>
      <c r="F5" s="49" t="s">
        <v>442</v>
      </c>
      <c r="G5" s="331" t="s">
        <v>1202</v>
      </c>
      <c r="H5" s="167" t="s">
        <v>1203</v>
      </c>
      <c r="I5" s="270" t="s">
        <v>583</v>
      </c>
      <c r="J5" s="18" t="s">
        <v>585</v>
      </c>
      <c r="K5" s="18" t="s">
        <v>586</v>
      </c>
      <c r="L5" s="288" t="s">
        <v>1290</v>
      </c>
      <c r="M5" s="256" t="s">
        <v>371</v>
      </c>
    </row>
    <row r="6" spans="1:13" s="113" customFormat="1" ht="12">
      <c r="A6" s="328">
        <v>1</v>
      </c>
      <c r="B6" s="323" t="s">
        <v>1270</v>
      </c>
      <c r="C6" s="260"/>
      <c r="D6" s="96">
        <v>3016</v>
      </c>
      <c r="E6" s="689">
        <v>927</v>
      </c>
      <c r="F6" s="266" t="s">
        <v>1282</v>
      </c>
      <c r="G6" s="275" t="s">
        <v>1240</v>
      </c>
      <c r="H6" s="218">
        <v>2494.5</v>
      </c>
      <c r="I6" s="271">
        <v>2226</v>
      </c>
      <c r="J6" s="257">
        <v>2258</v>
      </c>
      <c r="K6" s="257">
        <v>2302.5</v>
      </c>
      <c r="L6" s="289">
        <v>2280.25</v>
      </c>
      <c r="M6" s="281">
        <v>4774.75</v>
      </c>
    </row>
    <row r="7" spans="1:13" s="113" customFormat="1" ht="12">
      <c r="A7" s="328">
        <v>2</v>
      </c>
      <c r="B7" s="323" t="s">
        <v>1267</v>
      </c>
      <c r="C7" s="260"/>
      <c r="D7" s="96">
        <v>3006</v>
      </c>
      <c r="E7" s="689">
        <v>66</v>
      </c>
      <c r="F7" s="266" t="s">
        <v>1235</v>
      </c>
      <c r="G7" s="275" t="s">
        <v>1241</v>
      </c>
      <c r="H7" s="218">
        <v>2388</v>
      </c>
      <c r="I7" s="272">
        <v>2338.5</v>
      </c>
      <c r="J7" s="252">
        <v>2329.5</v>
      </c>
      <c r="K7" s="257">
        <v>2362.5</v>
      </c>
      <c r="L7" s="290">
        <v>2350.5</v>
      </c>
      <c r="M7" s="281">
        <v>4738.5</v>
      </c>
    </row>
    <row r="8" spans="1:13" s="113" customFormat="1" ht="12">
      <c r="A8" s="328">
        <v>3</v>
      </c>
      <c r="B8" s="323" t="s">
        <v>1271</v>
      </c>
      <c r="C8" s="260"/>
      <c r="D8" s="96">
        <v>3019</v>
      </c>
      <c r="E8" s="689">
        <v>633</v>
      </c>
      <c r="F8" s="266" t="s">
        <v>1283</v>
      </c>
      <c r="G8" s="275" t="s">
        <v>1242</v>
      </c>
      <c r="H8" s="218">
        <v>2563</v>
      </c>
      <c r="I8" s="272">
        <v>2181</v>
      </c>
      <c r="J8" s="252">
        <v>2151</v>
      </c>
      <c r="K8" s="257">
        <v>2160</v>
      </c>
      <c r="L8" s="290">
        <v>2170.5</v>
      </c>
      <c r="M8" s="281">
        <v>4733.5</v>
      </c>
    </row>
    <row r="9" spans="1:13" s="113" customFormat="1" ht="12">
      <c r="A9" s="326">
        <v>4</v>
      </c>
      <c r="B9" s="323" t="s">
        <v>1272</v>
      </c>
      <c r="C9" s="260"/>
      <c r="D9" s="96">
        <v>3015</v>
      </c>
      <c r="E9" s="689">
        <v>946</v>
      </c>
      <c r="F9" s="266" t="s">
        <v>1284</v>
      </c>
      <c r="G9" s="275" t="s">
        <v>1243</v>
      </c>
      <c r="H9" s="218">
        <v>2433.5</v>
      </c>
      <c r="I9" s="272">
        <v>2233.5</v>
      </c>
      <c r="J9" s="257">
        <v>2274</v>
      </c>
      <c r="K9" s="252">
        <v>1972.5</v>
      </c>
      <c r="L9" s="290">
        <v>2253.75</v>
      </c>
      <c r="M9" s="281">
        <v>4687.25</v>
      </c>
    </row>
    <row r="10" spans="1:13" s="113" customFormat="1" ht="12">
      <c r="A10" s="326">
        <v>5</v>
      </c>
      <c r="B10" s="323" t="s">
        <v>1273</v>
      </c>
      <c r="C10" s="260"/>
      <c r="D10" s="96">
        <v>3021</v>
      </c>
      <c r="E10" s="689">
        <v>35</v>
      </c>
      <c r="F10" s="266" t="s">
        <v>1285</v>
      </c>
      <c r="G10" s="275" t="s">
        <v>1244</v>
      </c>
      <c r="H10" s="218">
        <v>2435.5</v>
      </c>
      <c r="I10" s="271">
        <v>2202</v>
      </c>
      <c r="J10" s="257">
        <v>2227.5</v>
      </c>
      <c r="K10" s="257">
        <v>2266.5</v>
      </c>
      <c r="L10" s="290">
        <v>2247</v>
      </c>
      <c r="M10" s="281">
        <v>4682.5</v>
      </c>
    </row>
    <row r="11" spans="1:13" s="113" customFormat="1" ht="12">
      <c r="A11" s="326">
        <v>6</v>
      </c>
      <c r="B11" s="323" t="s">
        <v>1274</v>
      </c>
      <c r="C11" s="260"/>
      <c r="D11" s="96">
        <v>3013</v>
      </c>
      <c r="E11" s="689">
        <v>498</v>
      </c>
      <c r="F11" s="266" t="s">
        <v>1286</v>
      </c>
      <c r="G11" s="275" t="s">
        <v>1245</v>
      </c>
      <c r="H11" s="218">
        <v>2211</v>
      </c>
      <c r="I11" s="271">
        <v>0</v>
      </c>
      <c r="J11" s="261">
        <v>2280</v>
      </c>
      <c r="K11" s="257">
        <v>2386.5</v>
      </c>
      <c r="L11" s="290">
        <v>2333.25</v>
      </c>
      <c r="M11" s="281">
        <v>4544.25</v>
      </c>
    </row>
    <row r="12" spans="1:13" s="113" customFormat="1" ht="12">
      <c r="A12" s="326">
        <v>7</v>
      </c>
      <c r="B12" s="323" t="s">
        <v>1275</v>
      </c>
      <c r="C12" s="260"/>
      <c r="D12" s="96">
        <v>3021</v>
      </c>
      <c r="E12" s="689">
        <v>35</v>
      </c>
      <c r="F12" s="266" t="s">
        <v>1285</v>
      </c>
      <c r="G12" s="275" t="s">
        <v>1246</v>
      </c>
      <c r="H12" s="218">
        <v>2305.5</v>
      </c>
      <c r="I12" s="272">
        <v>2254.5</v>
      </c>
      <c r="J12" s="252">
        <v>2167.5</v>
      </c>
      <c r="K12" s="257">
        <v>2209.5</v>
      </c>
      <c r="L12" s="290">
        <v>2232</v>
      </c>
      <c r="M12" s="281">
        <v>4537.5</v>
      </c>
    </row>
    <row r="13" spans="1:13" s="113" customFormat="1" ht="12">
      <c r="A13" s="326">
        <v>8</v>
      </c>
      <c r="B13" s="323" t="s">
        <v>1276</v>
      </c>
      <c r="C13" s="260"/>
      <c r="D13" s="96">
        <v>3022</v>
      </c>
      <c r="E13" s="689">
        <v>972</v>
      </c>
      <c r="F13" s="266" t="s">
        <v>1223</v>
      </c>
      <c r="G13" s="275" t="s">
        <v>1247</v>
      </c>
      <c r="H13" s="218">
        <v>2330.5</v>
      </c>
      <c r="I13" s="272">
        <v>2089.5</v>
      </c>
      <c r="J13" s="257">
        <v>2179.5</v>
      </c>
      <c r="K13" s="252">
        <v>1279.5</v>
      </c>
      <c r="L13" s="290">
        <v>2134.5</v>
      </c>
      <c r="M13" s="281">
        <v>4465</v>
      </c>
    </row>
    <row r="14" spans="1:13" s="113" customFormat="1" ht="12">
      <c r="A14" s="326">
        <v>9</v>
      </c>
      <c r="B14" s="323" t="s">
        <v>1277</v>
      </c>
      <c r="C14" s="260"/>
      <c r="D14" s="96">
        <v>3013</v>
      </c>
      <c r="E14" s="689">
        <v>498</v>
      </c>
      <c r="F14" s="266" t="s">
        <v>1286</v>
      </c>
      <c r="G14" s="275" t="s">
        <v>1248</v>
      </c>
      <c r="H14" s="218">
        <v>2570.5</v>
      </c>
      <c r="I14" s="272">
        <v>2508</v>
      </c>
      <c r="J14" s="252">
        <v>0</v>
      </c>
      <c r="K14" s="257">
        <v>1266</v>
      </c>
      <c r="L14" s="290">
        <v>1887</v>
      </c>
      <c r="M14" s="281">
        <v>4457.5</v>
      </c>
    </row>
    <row r="15" spans="1:13" s="113" customFormat="1" ht="12">
      <c r="A15" s="326">
        <v>10</v>
      </c>
      <c r="B15" s="323" t="s">
        <v>1278</v>
      </c>
      <c r="C15" s="260"/>
      <c r="D15" s="96">
        <v>3016</v>
      </c>
      <c r="E15" s="689">
        <v>927</v>
      </c>
      <c r="F15" s="266" t="s">
        <v>1282</v>
      </c>
      <c r="G15" s="275" t="s">
        <v>1249</v>
      </c>
      <c r="H15" s="218">
        <v>2224.5</v>
      </c>
      <c r="I15" s="271">
        <v>0</v>
      </c>
      <c r="J15" s="257">
        <v>2116.5</v>
      </c>
      <c r="K15" s="257">
        <v>2272.5</v>
      </c>
      <c r="L15" s="290">
        <v>2194.5</v>
      </c>
      <c r="M15" s="281">
        <v>4419</v>
      </c>
    </row>
    <row r="16" spans="1:13" s="113" customFormat="1" ht="12">
      <c r="A16" s="326">
        <v>11</v>
      </c>
      <c r="B16" s="323" t="s">
        <v>1279</v>
      </c>
      <c r="C16" s="260"/>
      <c r="D16" s="96">
        <v>3006</v>
      </c>
      <c r="E16" s="689">
        <v>921</v>
      </c>
      <c r="F16" s="266" t="s">
        <v>1287</v>
      </c>
      <c r="G16" s="275" t="s">
        <v>1250</v>
      </c>
      <c r="H16" s="218">
        <v>1933.5</v>
      </c>
      <c r="I16" s="271">
        <v>1678.5</v>
      </c>
      <c r="J16" s="257">
        <v>2280</v>
      </c>
      <c r="K16" s="257">
        <v>2346</v>
      </c>
      <c r="L16" s="290">
        <v>2313</v>
      </c>
      <c r="M16" s="281">
        <v>4246.5</v>
      </c>
    </row>
    <row r="17" spans="1:13" s="113" customFormat="1" ht="12">
      <c r="A17" s="326">
        <v>12</v>
      </c>
      <c r="B17" s="323" t="s">
        <v>1280</v>
      </c>
      <c r="C17" s="260"/>
      <c r="D17" s="96">
        <v>3001</v>
      </c>
      <c r="E17" s="689">
        <v>667</v>
      </c>
      <c r="F17" s="266" t="s">
        <v>1288</v>
      </c>
      <c r="G17" s="275" t="s">
        <v>1251</v>
      </c>
      <c r="H17" s="218">
        <v>2001</v>
      </c>
      <c r="I17" s="271">
        <v>0</v>
      </c>
      <c r="J17" s="257">
        <v>1894.5</v>
      </c>
      <c r="K17" s="257">
        <v>1999.5</v>
      </c>
      <c r="L17" s="290">
        <v>1947</v>
      </c>
      <c r="M17" s="281">
        <v>3948</v>
      </c>
    </row>
    <row r="18" spans="1:13" s="113" customFormat="1" ht="12.75" thickBot="1">
      <c r="A18" s="327">
        <v>13</v>
      </c>
      <c r="B18" s="324" t="s">
        <v>1281</v>
      </c>
      <c r="C18" s="263"/>
      <c r="D18" s="262">
        <v>3003</v>
      </c>
      <c r="E18" s="690">
        <v>859</v>
      </c>
      <c r="F18" s="267" t="s">
        <v>1289</v>
      </c>
      <c r="G18" s="276" t="s">
        <v>1252</v>
      </c>
      <c r="H18" s="232">
        <v>1674</v>
      </c>
      <c r="I18" s="273">
        <v>0</v>
      </c>
      <c r="J18" s="264">
        <v>0</v>
      </c>
      <c r="K18" s="265">
        <v>1696.5</v>
      </c>
      <c r="L18" s="291">
        <v>848.25</v>
      </c>
      <c r="M18" s="282">
        <v>2522.25</v>
      </c>
    </row>
    <row r="19" ht="30" customHeight="1"/>
    <row r="20" ht="18" thickBot="1">
      <c r="A20" s="330" t="s">
        <v>1293</v>
      </c>
    </row>
    <row r="21" spans="1:12" ht="13.5" thickBot="1">
      <c r="A21" s="325" t="s">
        <v>363</v>
      </c>
      <c r="B21" s="1151" t="s">
        <v>0</v>
      </c>
      <c r="C21" s="18" t="s">
        <v>439</v>
      </c>
      <c r="D21" s="18" t="s">
        <v>440</v>
      </c>
      <c r="E21" s="18" t="s">
        <v>441</v>
      </c>
      <c r="F21" s="49" t="s">
        <v>442</v>
      </c>
      <c r="G21" s="331" t="s">
        <v>1202</v>
      </c>
      <c r="H21" s="167" t="s">
        <v>1203</v>
      </c>
      <c r="I21" s="270" t="s">
        <v>583</v>
      </c>
      <c r="J21" s="18" t="s">
        <v>585</v>
      </c>
      <c r="K21" s="19" t="s">
        <v>1204</v>
      </c>
      <c r="L21" s="256" t="s">
        <v>371</v>
      </c>
    </row>
    <row r="22" spans="1:12" s="113" customFormat="1" ht="12">
      <c r="A22" s="328">
        <v>1</v>
      </c>
      <c r="B22" s="323" t="s">
        <v>1253</v>
      </c>
      <c r="C22" s="260"/>
      <c r="D22" s="96">
        <v>3006</v>
      </c>
      <c r="E22" s="689">
        <v>546</v>
      </c>
      <c r="F22" s="268" t="s">
        <v>1205</v>
      </c>
      <c r="G22" s="275" t="s">
        <v>1206</v>
      </c>
      <c r="H22" s="218">
        <v>1364.5</v>
      </c>
      <c r="I22" s="271">
        <v>957</v>
      </c>
      <c r="J22" s="257">
        <v>1315</v>
      </c>
      <c r="K22" s="229">
        <v>1315</v>
      </c>
      <c r="L22" s="220">
        <v>2679.5</v>
      </c>
    </row>
    <row r="23" spans="1:12" s="113" customFormat="1" ht="12">
      <c r="A23" s="328">
        <v>2</v>
      </c>
      <c r="B23" s="323" t="s">
        <v>1254</v>
      </c>
      <c r="C23" s="260"/>
      <c r="D23" s="96">
        <v>3011</v>
      </c>
      <c r="E23" s="689">
        <v>85</v>
      </c>
      <c r="F23" s="268" t="s">
        <v>1207</v>
      </c>
      <c r="G23" s="275" t="s">
        <v>1208</v>
      </c>
      <c r="H23" s="218">
        <v>1287.5</v>
      </c>
      <c r="I23" s="271">
        <v>1316</v>
      </c>
      <c r="J23" s="257">
        <v>1316</v>
      </c>
      <c r="K23" s="229">
        <v>1316</v>
      </c>
      <c r="L23" s="220">
        <v>2603.5</v>
      </c>
    </row>
    <row r="24" spans="1:12" s="113" customFormat="1" ht="12">
      <c r="A24" s="328">
        <v>3</v>
      </c>
      <c r="B24" s="323" t="s">
        <v>1255</v>
      </c>
      <c r="C24" s="260"/>
      <c r="D24" s="96">
        <v>3013</v>
      </c>
      <c r="E24" s="689">
        <v>134</v>
      </c>
      <c r="F24" s="268" t="s">
        <v>1209</v>
      </c>
      <c r="G24" s="275" t="s">
        <v>1210</v>
      </c>
      <c r="H24" s="218">
        <v>1372</v>
      </c>
      <c r="I24" s="271">
        <v>893</v>
      </c>
      <c r="J24" s="257">
        <v>1219</v>
      </c>
      <c r="K24" s="229">
        <v>1219</v>
      </c>
      <c r="L24" s="220">
        <v>2591</v>
      </c>
    </row>
    <row r="25" spans="1:12" s="113" customFormat="1" ht="12">
      <c r="A25" s="326">
        <v>4</v>
      </c>
      <c r="B25" s="323" t="s">
        <v>1256</v>
      </c>
      <c r="C25" s="260"/>
      <c r="D25" s="96">
        <v>3002</v>
      </c>
      <c r="E25" s="689">
        <v>422</v>
      </c>
      <c r="F25" s="268" t="s">
        <v>1211</v>
      </c>
      <c r="G25" s="275" t="s">
        <v>1212</v>
      </c>
      <c r="H25" s="218">
        <v>1384.5</v>
      </c>
      <c r="I25" s="271">
        <v>939</v>
      </c>
      <c r="J25" s="257">
        <v>1149</v>
      </c>
      <c r="K25" s="229">
        <v>1149</v>
      </c>
      <c r="L25" s="220">
        <v>2533.5</v>
      </c>
    </row>
    <row r="26" spans="1:12" s="113" customFormat="1" ht="12">
      <c r="A26" s="326">
        <v>5</v>
      </c>
      <c r="B26" s="323" t="s">
        <v>1257</v>
      </c>
      <c r="C26" s="260"/>
      <c r="D26" s="96">
        <v>3002</v>
      </c>
      <c r="E26" s="689">
        <v>771</v>
      </c>
      <c r="F26" s="268" t="s">
        <v>1213</v>
      </c>
      <c r="G26" s="275" t="s">
        <v>1214</v>
      </c>
      <c r="H26" s="218">
        <v>1295</v>
      </c>
      <c r="I26" s="271">
        <v>1068</v>
      </c>
      <c r="J26" s="257">
        <v>1162</v>
      </c>
      <c r="K26" s="229">
        <v>1162</v>
      </c>
      <c r="L26" s="220">
        <v>2457</v>
      </c>
    </row>
    <row r="27" spans="1:12" s="113" customFormat="1" ht="12">
      <c r="A27" s="326">
        <v>6</v>
      </c>
      <c r="B27" s="323" t="s">
        <v>1258</v>
      </c>
      <c r="C27" s="260"/>
      <c r="D27" s="96">
        <v>3022</v>
      </c>
      <c r="E27" s="689">
        <v>640</v>
      </c>
      <c r="F27" s="268" t="s">
        <v>1215</v>
      </c>
      <c r="G27" s="275" t="s">
        <v>1216</v>
      </c>
      <c r="H27" s="218">
        <v>1239</v>
      </c>
      <c r="I27" s="272">
        <v>1047</v>
      </c>
      <c r="J27" s="252">
        <v>881.5</v>
      </c>
      <c r="K27" s="229">
        <v>1047</v>
      </c>
      <c r="L27" s="220">
        <v>2286</v>
      </c>
    </row>
    <row r="28" spans="1:12" s="113" customFormat="1" ht="12">
      <c r="A28" s="326">
        <v>7</v>
      </c>
      <c r="B28" s="323" t="s">
        <v>1259</v>
      </c>
      <c r="C28" s="260"/>
      <c r="D28" s="96">
        <v>3010</v>
      </c>
      <c r="E28" s="689">
        <v>559</v>
      </c>
      <c r="F28" s="268" t="s">
        <v>1217</v>
      </c>
      <c r="G28" s="275" t="s">
        <v>1218</v>
      </c>
      <c r="H28" s="218">
        <v>1396</v>
      </c>
      <c r="I28" s="272">
        <v>808</v>
      </c>
      <c r="J28" s="252">
        <v>300</v>
      </c>
      <c r="K28" s="229">
        <v>808</v>
      </c>
      <c r="L28" s="220">
        <v>2204</v>
      </c>
    </row>
    <row r="29" spans="1:12" s="113" customFormat="1" ht="12">
      <c r="A29" s="326">
        <v>8</v>
      </c>
      <c r="B29" s="323" t="s">
        <v>1260</v>
      </c>
      <c r="C29" s="260"/>
      <c r="D29" s="96">
        <v>3002</v>
      </c>
      <c r="E29" s="689">
        <v>440</v>
      </c>
      <c r="F29" s="268" t="s">
        <v>1219</v>
      </c>
      <c r="G29" s="275" t="s">
        <v>1220</v>
      </c>
      <c r="H29" s="218">
        <v>900.5</v>
      </c>
      <c r="I29" s="272">
        <v>1217.5</v>
      </c>
      <c r="J29" s="252">
        <v>0</v>
      </c>
      <c r="K29" s="229">
        <v>1217.5</v>
      </c>
      <c r="L29" s="220">
        <v>2118</v>
      </c>
    </row>
    <row r="30" spans="1:12" s="113" customFormat="1" ht="12">
      <c r="A30" s="326">
        <v>9</v>
      </c>
      <c r="B30" s="323" t="s">
        <v>1261</v>
      </c>
      <c r="C30" s="260"/>
      <c r="D30" s="96">
        <v>3015</v>
      </c>
      <c r="E30" s="689">
        <v>763</v>
      </c>
      <c r="F30" s="268" t="s">
        <v>1221</v>
      </c>
      <c r="G30" s="275" t="s">
        <v>1222</v>
      </c>
      <c r="H30" s="218">
        <v>1078.5</v>
      </c>
      <c r="I30" s="272">
        <v>843</v>
      </c>
      <c r="J30" s="252">
        <v>0</v>
      </c>
      <c r="K30" s="229">
        <v>843</v>
      </c>
      <c r="L30" s="220">
        <v>1921.5</v>
      </c>
    </row>
    <row r="31" spans="1:12" s="113" customFormat="1" ht="12">
      <c r="A31" s="326">
        <v>10</v>
      </c>
      <c r="B31" s="323" t="s">
        <v>1262</v>
      </c>
      <c r="C31" s="260"/>
      <c r="D31" s="96">
        <v>3022</v>
      </c>
      <c r="E31" s="689">
        <v>972</v>
      </c>
      <c r="F31" s="268" t="s">
        <v>1223</v>
      </c>
      <c r="G31" s="275" t="s">
        <v>1208</v>
      </c>
      <c r="H31" s="218">
        <v>937</v>
      </c>
      <c r="I31" s="271">
        <v>0</v>
      </c>
      <c r="J31" s="257">
        <v>370</v>
      </c>
      <c r="K31" s="229">
        <v>370</v>
      </c>
      <c r="L31" s="220">
        <v>1307</v>
      </c>
    </row>
    <row r="32" spans="1:12" s="113" customFormat="1" ht="12.75" thickBot="1">
      <c r="A32" s="327" t="s">
        <v>1199</v>
      </c>
      <c r="B32" s="324" t="s">
        <v>1263</v>
      </c>
      <c r="C32" s="263"/>
      <c r="D32" s="262">
        <v>3022</v>
      </c>
      <c r="E32" s="690">
        <v>780</v>
      </c>
      <c r="F32" s="269" t="s">
        <v>1224</v>
      </c>
      <c r="G32" s="276" t="s">
        <v>1225</v>
      </c>
      <c r="H32" s="232">
        <v>0</v>
      </c>
      <c r="I32" s="273">
        <v>0</v>
      </c>
      <c r="J32" s="264">
        <v>0</v>
      </c>
      <c r="K32" s="230">
        <v>0</v>
      </c>
      <c r="L32" s="222">
        <v>0</v>
      </c>
    </row>
    <row r="33" ht="30" customHeight="1">
      <c r="L33" s="292"/>
    </row>
    <row r="34" spans="1:12" ht="18" thickBot="1">
      <c r="A34" s="330" t="s">
        <v>1881</v>
      </c>
      <c r="F34"/>
      <c r="G34"/>
      <c r="H34" s="284"/>
      <c r="I34"/>
      <c r="J34"/>
      <c r="K34"/>
      <c r="L34" s="293"/>
    </row>
    <row r="35" spans="1:12" ht="13.5" thickBot="1">
      <c r="A35" s="325" t="s">
        <v>363</v>
      </c>
      <c r="B35" s="1151" t="s">
        <v>0</v>
      </c>
      <c r="C35" s="18" t="s">
        <v>439</v>
      </c>
      <c r="D35" s="18" t="s">
        <v>440</v>
      </c>
      <c r="E35" s="18" t="s">
        <v>441</v>
      </c>
      <c r="F35" s="49" t="s">
        <v>442</v>
      </c>
      <c r="G35" s="331" t="s">
        <v>1202</v>
      </c>
      <c r="H35" s="167" t="s">
        <v>1203</v>
      </c>
      <c r="I35" s="270" t="s">
        <v>583</v>
      </c>
      <c r="J35" s="18" t="s">
        <v>585</v>
      </c>
      <c r="K35" s="19" t="s">
        <v>1204</v>
      </c>
      <c r="L35" s="256" t="s">
        <v>371</v>
      </c>
    </row>
    <row r="36" spans="1:12" s="113" customFormat="1" ht="12">
      <c r="A36" s="328">
        <v>1</v>
      </c>
      <c r="B36" s="323" t="s">
        <v>1266</v>
      </c>
      <c r="C36" s="96"/>
      <c r="D36" s="96">
        <v>3014</v>
      </c>
      <c r="E36" s="689">
        <v>837</v>
      </c>
      <c r="F36" s="98" t="s">
        <v>1233</v>
      </c>
      <c r="G36" s="277" t="s">
        <v>1234</v>
      </c>
      <c r="H36" s="218">
        <v>2120</v>
      </c>
      <c r="I36" s="272">
        <v>1000</v>
      </c>
      <c r="J36" s="252">
        <v>1000</v>
      </c>
      <c r="K36" s="229">
        <v>1000</v>
      </c>
      <c r="L36" s="220">
        <v>3120</v>
      </c>
    </row>
    <row r="37" spans="1:12" s="113" customFormat="1" ht="12">
      <c r="A37" s="328">
        <v>2</v>
      </c>
      <c r="B37" s="323" t="s">
        <v>1267</v>
      </c>
      <c r="C37" s="96"/>
      <c r="D37" s="96">
        <v>3006</v>
      </c>
      <c r="E37" s="689">
        <v>66</v>
      </c>
      <c r="F37" s="98" t="s">
        <v>1235</v>
      </c>
      <c r="G37" s="277" t="s">
        <v>1236</v>
      </c>
      <c r="H37" s="218">
        <v>1967</v>
      </c>
      <c r="I37" s="272">
        <v>896.3</v>
      </c>
      <c r="J37" s="252">
        <v>525</v>
      </c>
      <c r="K37" s="229">
        <v>896.3</v>
      </c>
      <c r="L37" s="220">
        <v>2863.3</v>
      </c>
    </row>
    <row r="38" spans="1:12" s="113" customFormat="1" ht="12">
      <c r="A38" s="328">
        <v>3</v>
      </c>
      <c r="B38" s="323" t="s">
        <v>1268</v>
      </c>
      <c r="C38" s="96"/>
      <c r="D38" s="96">
        <v>3006</v>
      </c>
      <c r="E38" s="689">
        <v>162</v>
      </c>
      <c r="F38" s="98" t="s">
        <v>1237</v>
      </c>
      <c r="G38" s="277" t="s">
        <v>1238</v>
      </c>
      <c r="H38" s="218">
        <v>1744</v>
      </c>
      <c r="I38" s="272">
        <v>904.6</v>
      </c>
      <c r="J38" s="252">
        <v>829.2</v>
      </c>
      <c r="K38" s="229">
        <v>904.6</v>
      </c>
      <c r="L38" s="220">
        <v>2648.6</v>
      </c>
    </row>
    <row r="39" spans="1:12" s="113" customFormat="1" ht="12.75" thickBot="1">
      <c r="A39" s="327">
        <v>4</v>
      </c>
      <c r="B39" s="324" t="s">
        <v>1269</v>
      </c>
      <c r="C39" s="262"/>
      <c r="D39" s="262">
        <v>3006</v>
      </c>
      <c r="E39" s="690">
        <v>162</v>
      </c>
      <c r="F39" s="106" t="s">
        <v>1237</v>
      </c>
      <c r="G39" s="279" t="s">
        <v>1239</v>
      </c>
      <c r="H39" s="232">
        <v>1362</v>
      </c>
      <c r="I39" s="274">
        <v>601.7</v>
      </c>
      <c r="J39" s="264">
        <v>0</v>
      </c>
      <c r="K39" s="230">
        <v>601.7</v>
      </c>
      <c r="L39" s="222">
        <v>1963.7</v>
      </c>
    </row>
    <row r="40" ht="30" customHeight="1">
      <c r="L40" s="292"/>
    </row>
    <row r="41" spans="1:12" ht="18" thickBot="1">
      <c r="A41" s="329" t="s">
        <v>1124</v>
      </c>
      <c r="B41"/>
      <c r="C41" s="255"/>
      <c r="D41" s="1"/>
      <c r="E41" s="1"/>
      <c r="F41"/>
      <c r="G41"/>
      <c r="H41" s="284"/>
      <c r="I41"/>
      <c r="J41"/>
      <c r="K41"/>
      <c r="L41" s="293"/>
    </row>
    <row r="42" spans="1:12" s="113" customFormat="1" ht="13.5" thickBot="1">
      <c r="A42" s="325" t="s">
        <v>363</v>
      </c>
      <c r="B42" s="1151" t="s">
        <v>0</v>
      </c>
      <c r="C42" s="18" t="s">
        <v>439</v>
      </c>
      <c r="D42" s="18" t="s">
        <v>440</v>
      </c>
      <c r="E42" s="18" t="s">
        <v>441</v>
      </c>
      <c r="F42" s="49" t="s">
        <v>442</v>
      </c>
      <c r="G42" s="331" t="s">
        <v>1202</v>
      </c>
      <c r="H42" s="167" t="s">
        <v>1203</v>
      </c>
      <c r="I42" s="270" t="s">
        <v>583</v>
      </c>
      <c r="J42" s="18" t="s">
        <v>585</v>
      </c>
      <c r="K42" s="19" t="s">
        <v>1204</v>
      </c>
      <c r="L42" s="256" t="s">
        <v>371</v>
      </c>
    </row>
    <row r="43" spans="1:12" s="113" customFormat="1" ht="12">
      <c r="A43" s="326">
        <v>1</v>
      </c>
      <c r="B43" s="323" t="s">
        <v>1264</v>
      </c>
      <c r="C43" s="96"/>
      <c r="D43" s="96">
        <v>3020</v>
      </c>
      <c r="E43" s="689">
        <v>959</v>
      </c>
      <c r="F43" s="268" t="s">
        <v>1226</v>
      </c>
      <c r="G43" s="275" t="s">
        <v>1227</v>
      </c>
      <c r="H43" s="218">
        <v>1074</v>
      </c>
      <c r="I43" s="272">
        <v>1002</v>
      </c>
      <c r="J43" s="252">
        <v>815.4</v>
      </c>
      <c r="K43" s="229">
        <v>1002</v>
      </c>
      <c r="L43" s="220">
        <v>2076</v>
      </c>
    </row>
    <row r="44" spans="1:12" s="113" customFormat="1" ht="12.75" thickBot="1">
      <c r="A44" s="327">
        <v>2</v>
      </c>
      <c r="B44" s="324" t="s">
        <v>1265</v>
      </c>
      <c r="C44" s="262"/>
      <c r="D44" s="262">
        <v>3015</v>
      </c>
      <c r="E44" s="690">
        <v>946</v>
      </c>
      <c r="F44" s="269" t="s">
        <v>1228</v>
      </c>
      <c r="G44" s="276" t="s">
        <v>1232</v>
      </c>
      <c r="H44" s="232">
        <v>867</v>
      </c>
      <c r="I44" s="273">
        <v>1016</v>
      </c>
      <c r="J44" s="265">
        <v>1078</v>
      </c>
      <c r="K44" s="230">
        <v>1078</v>
      </c>
      <c r="L44" s="222">
        <v>1945</v>
      </c>
    </row>
    <row r="45" ht="9.75" customHeight="1"/>
  </sheetData>
  <sheetProtection/>
  <mergeCells count="2">
    <mergeCell ref="A1:M1"/>
    <mergeCell ref="A2:M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/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6.421875" style="0" customWidth="1"/>
    <col min="2" max="2" width="21.28125" style="0" customWidth="1"/>
    <col min="3" max="3" width="5.7109375" style="0" customWidth="1"/>
    <col min="4" max="4" width="8.7109375" style="0" customWidth="1"/>
    <col min="5" max="5" width="9.421875" style="0" customWidth="1"/>
    <col min="6" max="6" width="30.421875" style="0" customWidth="1"/>
    <col min="8" max="8" width="2.42187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8.7109375" style="0" customWidth="1"/>
    <col min="13" max="13" width="7.140625" style="0" customWidth="1"/>
    <col min="14" max="14" width="7.7109375" style="0" customWidth="1"/>
  </cols>
  <sheetData>
    <row r="1" spans="1:14" ht="21">
      <c r="A1" s="1183" t="s">
        <v>1726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</row>
    <row r="2" spans="1:14" ht="21">
      <c r="A2" s="1183" t="s">
        <v>1727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</row>
    <row r="3" spans="1:14" ht="2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ht="18" thickBot="1">
      <c r="A4" s="633" t="s">
        <v>1728</v>
      </c>
    </row>
    <row r="5" spans="1:14" ht="15.75" thickBot="1">
      <c r="A5" s="17" t="s">
        <v>363</v>
      </c>
      <c r="B5" s="1151" t="s">
        <v>0</v>
      </c>
      <c r="C5" s="18" t="s">
        <v>581</v>
      </c>
      <c r="D5" s="18" t="s">
        <v>440</v>
      </c>
      <c r="E5" s="18" t="s">
        <v>441</v>
      </c>
      <c r="F5" s="634" t="s">
        <v>442</v>
      </c>
      <c r="G5" s="50" t="s">
        <v>371</v>
      </c>
      <c r="H5" s="16"/>
      <c r="I5" s="635" t="s">
        <v>1422</v>
      </c>
      <c r="J5" s="636" t="s">
        <v>1423</v>
      </c>
      <c r="K5" s="636" t="s">
        <v>1424</v>
      </c>
      <c r="L5" s="637" t="s">
        <v>1425</v>
      </c>
      <c r="M5" s="638" t="s">
        <v>587</v>
      </c>
      <c r="N5" s="637" t="s">
        <v>588</v>
      </c>
    </row>
    <row r="6" spans="1:14" ht="15">
      <c r="A6" s="639" t="s">
        <v>372</v>
      </c>
      <c r="B6" s="617" t="s">
        <v>1729</v>
      </c>
      <c r="C6" s="52"/>
      <c r="D6" s="52">
        <v>3021</v>
      </c>
      <c r="E6" s="52">
        <v>439</v>
      </c>
      <c r="F6" s="593" t="s">
        <v>1730</v>
      </c>
      <c r="G6" s="95">
        <v>4998.38</v>
      </c>
      <c r="H6" s="20"/>
      <c r="I6" s="594">
        <v>995.04</v>
      </c>
      <c r="J6" s="595">
        <v>1000</v>
      </c>
      <c r="K6" s="595">
        <v>1000</v>
      </c>
      <c r="L6" s="596">
        <v>1000</v>
      </c>
      <c r="M6" s="597">
        <v>998.38</v>
      </c>
      <c r="N6" s="596">
        <v>1000</v>
      </c>
    </row>
    <row r="7" spans="1:14" ht="15">
      <c r="A7" s="640" t="s">
        <v>373</v>
      </c>
      <c r="B7" s="641" t="s">
        <v>1731</v>
      </c>
      <c r="C7" s="56"/>
      <c r="D7" s="56">
        <v>3015</v>
      </c>
      <c r="E7" s="56">
        <v>967</v>
      </c>
      <c r="F7" s="642" t="s">
        <v>1732</v>
      </c>
      <c r="G7" s="99">
        <v>4988.5</v>
      </c>
      <c r="H7" s="20"/>
      <c r="I7" s="643">
        <v>993.44</v>
      </c>
      <c r="J7" s="644">
        <v>978.26</v>
      </c>
      <c r="K7" s="645">
        <v>1000</v>
      </c>
      <c r="L7" s="646">
        <v>1000</v>
      </c>
      <c r="M7" s="647">
        <v>1000</v>
      </c>
      <c r="N7" s="646">
        <v>995.06</v>
      </c>
    </row>
    <row r="8" spans="1:14" ht="15">
      <c r="A8" s="640" t="s">
        <v>375</v>
      </c>
      <c r="B8" s="641" t="s">
        <v>1733</v>
      </c>
      <c r="C8" s="56"/>
      <c r="D8" s="56">
        <v>3017</v>
      </c>
      <c r="E8" s="56">
        <v>70</v>
      </c>
      <c r="F8" s="642" t="s">
        <v>1734</v>
      </c>
      <c r="G8" s="99">
        <v>4987.03</v>
      </c>
      <c r="H8" s="20"/>
      <c r="I8" s="643">
        <v>1000</v>
      </c>
      <c r="J8" s="645">
        <v>1000</v>
      </c>
      <c r="K8" s="645">
        <v>1000</v>
      </c>
      <c r="L8" s="648">
        <v>1000</v>
      </c>
      <c r="M8" s="647">
        <v>987.03</v>
      </c>
      <c r="N8" s="646">
        <v>1000</v>
      </c>
    </row>
    <row r="9" spans="1:14" ht="15">
      <c r="A9" s="649" t="s">
        <v>374</v>
      </c>
      <c r="B9" s="641" t="s">
        <v>1735</v>
      </c>
      <c r="C9" s="56"/>
      <c r="D9" s="56">
        <v>3005</v>
      </c>
      <c r="E9" s="56">
        <v>299</v>
      </c>
      <c r="F9" s="642" t="s">
        <v>1736</v>
      </c>
      <c r="G9" s="99">
        <v>4955.71</v>
      </c>
      <c r="H9" s="20"/>
      <c r="I9" s="643">
        <v>1000</v>
      </c>
      <c r="J9" s="644">
        <v>994.87</v>
      </c>
      <c r="K9" s="645">
        <v>1000</v>
      </c>
      <c r="L9" s="646">
        <v>996.68</v>
      </c>
      <c r="M9" s="647">
        <v>987.03</v>
      </c>
      <c r="N9" s="646">
        <v>971.99</v>
      </c>
    </row>
    <row r="10" spans="1:14" ht="15.75" thickBot="1">
      <c r="A10" s="650" t="s">
        <v>376</v>
      </c>
      <c r="B10" s="651" t="s">
        <v>1737</v>
      </c>
      <c r="C10" s="60"/>
      <c r="D10" s="60">
        <v>3021</v>
      </c>
      <c r="E10" s="60">
        <v>475</v>
      </c>
      <c r="F10" s="652" t="s">
        <v>1738</v>
      </c>
      <c r="G10" s="107">
        <v>4076.02</v>
      </c>
      <c r="H10" s="20"/>
      <c r="I10" s="653">
        <v>1000</v>
      </c>
      <c r="J10" s="654">
        <v>1000</v>
      </c>
      <c r="K10" s="655">
        <v>983.92</v>
      </c>
      <c r="L10" s="656">
        <v>1000</v>
      </c>
      <c r="M10" s="657">
        <v>985.41</v>
      </c>
      <c r="N10" s="656">
        <v>90.61</v>
      </c>
    </row>
    <row r="11" spans="1:14" ht="15">
      <c r="A11" s="658" t="s">
        <v>377</v>
      </c>
      <c r="B11" s="617" t="s">
        <v>1739</v>
      </c>
      <c r="C11" s="52"/>
      <c r="D11" s="52">
        <v>3020</v>
      </c>
      <c r="E11" s="52">
        <v>933</v>
      </c>
      <c r="F11" s="593" t="s">
        <v>1740</v>
      </c>
      <c r="G11" s="95">
        <v>2993.34</v>
      </c>
      <c r="H11" s="20"/>
      <c r="I11" s="659">
        <v>1000</v>
      </c>
      <c r="J11" s="660">
        <v>1000</v>
      </c>
      <c r="K11" s="661">
        <v>981.51</v>
      </c>
      <c r="L11" s="662">
        <v>993.34</v>
      </c>
      <c r="M11" s="663"/>
      <c r="N11" s="663"/>
    </row>
    <row r="12" spans="1:14" ht="15">
      <c r="A12" s="649" t="s">
        <v>401</v>
      </c>
      <c r="B12" s="641" t="s">
        <v>1741</v>
      </c>
      <c r="C12" s="56"/>
      <c r="D12" s="56">
        <v>3013</v>
      </c>
      <c r="E12" s="56">
        <v>195</v>
      </c>
      <c r="F12" s="642" t="s">
        <v>1742</v>
      </c>
      <c r="G12" s="99">
        <v>2991.66</v>
      </c>
      <c r="H12" s="20"/>
      <c r="I12" s="643">
        <v>1000</v>
      </c>
      <c r="J12" s="644">
        <v>969.8</v>
      </c>
      <c r="K12" s="645">
        <v>998.34</v>
      </c>
      <c r="L12" s="646">
        <v>993.31</v>
      </c>
      <c r="M12" s="663"/>
      <c r="N12" s="663"/>
    </row>
    <row r="13" spans="1:14" ht="15">
      <c r="A13" s="649" t="s">
        <v>402</v>
      </c>
      <c r="B13" s="641" t="s">
        <v>1743</v>
      </c>
      <c r="C13" s="56"/>
      <c r="D13" s="56">
        <v>3017</v>
      </c>
      <c r="E13" s="56">
        <v>70</v>
      </c>
      <c r="F13" s="642" t="s">
        <v>1734</v>
      </c>
      <c r="G13" s="99">
        <v>2991.58</v>
      </c>
      <c r="H13" s="20"/>
      <c r="I13" s="664">
        <v>933.22</v>
      </c>
      <c r="J13" s="645">
        <v>998.28</v>
      </c>
      <c r="K13" s="645">
        <v>998.32</v>
      </c>
      <c r="L13" s="646">
        <v>994.98</v>
      </c>
      <c r="M13" s="663"/>
      <c r="N13" s="663"/>
    </row>
    <row r="14" spans="1:14" ht="12">
      <c r="A14" s="649" t="s">
        <v>419</v>
      </c>
      <c r="B14" s="641" t="s">
        <v>1744</v>
      </c>
      <c r="C14" s="641"/>
      <c r="D14" s="665">
        <v>3020</v>
      </c>
      <c r="E14" s="665">
        <v>933</v>
      </c>
      <c r="F14" s="642" t="s">
        <v>1740</v>
      </c>
      <c r="G14" s="99">
        <v>2991.5</v>
      </c>
      <c r="I14" s="664">
        <v>988.43</v>
      </c>
      <c r="J14" s="645">
        <v>991.5</v>
      </c>
      <c r="K14" s="645">
        <v>1000</v>
      </c>
      <c r="L14" s="646">
        <v>1000</v>
      </c>
      <c r="M14" s="663"/>
      <c r="N14" s="663"/>
    </row>
    <row r="15" spans="1:14" ht="12">
      <c r="A15" s="649">
        <v>10</v>
      </c>
      <c r="B15" s="641" t="s">
        <v>1745</v>
      </c>
      <c r="C15" s="641"/>
      <c r="D15" s="665">
        <v>30005</v>
      </c>
      <c r="E15" s="665">
        <v>274</v>
      </c>
      <c r="F15" s="642" t="s">
        <v>1746</v>
      </c>
      <c r="G15" s="99">
        <v>2990.18</v>
      </c>
      <c r="I15" s="643">
        <v>990.18</v>
      </c>
      <c r="J15" s="645">
        <v>1000</v>
      </c>
      <c r="K15" s="644">
        <v>981.91</v>
      </c>
      <c r="L15" s="646">
        <v>1000</v>
      </c>
      <c r="M15" s="663"/>
      <c r="N15" s="663"/>
    </row>
    <row r="16" spans="1:14" ht="12">
      <c r="A16" s="649">
        <v>11</v>
      </c>
      <c r="B16" s="641" t="s">
        <v>1771</v>
      </c>
      <c r="C16" s="641"/>
      <c r="D16" s="665">
        <v>3013</v>
      </c>
      <c r="E16" s="665">
        <v>195</v>
      </c>
      <c r="F16" s="642" t="s">
        <v>1742</v>
      </c>
      <c r="G16" s="99">
        <v>2990.03</v>
      </c>
      <c r="I16" s="643">
        <v>1000</v>
      </c>
      <c r="J16" s="645">
        <v>994.97</v>
      </c>
      <c r="K16" s="644">
        <v>988.56</v>
      </c>
      <c r="L16" s="646">
        <v>995.06</v>
      </c>
      <c r="M16" s="663"/>
      <c r="N16" s="663"/>
    </row>
    <row r="17" spans="1:14" ht="12">
      <c r="A17" s="649">
        <v>12</v>
      </c>
      <c r="B17" s="641" t="s">
        <v>1772</v>
      </c>
      <c r="C17" s="641"/>
      <c r="D17" s="665">
        <v>3013</v>
      </c>
      <c r="E17" s="665">
        <v>235</v>
      </c>
      <c r="F17" s="642" t="s">
        <v>1773</v>
      </c>
      <c r="G17" s="99">
        <v>2990.02</v>
      </c>
      <c r="I17" s="643">
        <v>1000</v>
      </c>
      <c r="J17" s="645">
        <v>993.34</v>
      </c>
      <c r="K17" s="644">
        <v>975.88</v>
      </c>
      <c r="L17" s="646">
        <v>996.67</v>
      </c>
      <c r="M17" s="663"/>
      <c r="N17" s="663"/>
    </row>
    <row r="18" spans="1:14" ht="12">
      <c r="A18" s="649">
        <v>13</v>
      </c>
      <c r="B18" s="641" t="s">
        <v>1774</v>
      </c>
      <c r="C18" s="641"/>
      <c r="D18" s="665">
        <v>3015</v>
      </c>
      <c r="E18" s="666">
        <v>967</v>
      </c>
      <c r="F18" s="642" t="s">
        <v>1732</v>
      </c>
      <c r="G18" s="99">
        <v>2988.14</v>
      </c>
      <c r="I18" s="643">
        <v>1000</v>
      </c>
      <c r="J18" s="645">
        <v>993.13</v>
      </c>
      <c r="K18" s="644">
        <v>980.13</v>
      </c>
      <c r="L18" s="646">
        <v>995.01</v>
      </c>
      <c r="M18" s="663"/>
      <c r="N18" s="663"/>
    </row>
    <row r="19" spans="1:14" ht="12">
      <c r="A19" s="649">
        <v>14</v>
      </c>
      <c r="B19" s="641" t="s">
        <v>1775</v>
      </c>
      <c r="C19" s="641"/>
      <c r="D19" s="665">
        <v>3005</v>
      </c>
      <c r="E19" s="665">
        <v>274</v>
      </c>
      <c r="F19" s="642" t="s">
        <v>1746</v>
      </c>
      <c r="G19" s="99">
        <v>2986.82</v>
      </c>
      <c r="I19" s="643">
        <v>995.08</v>
      </c>
      <c r="J19" s="645">
        <v>995.01</v>
      </c>
      <c r="K19" s="645">
        <v>996.73</v>
      </c>
      <c r="L19" s="648">
        <v>723.05</v>
      </c>
      <c r="M19" s="663"/>
      <c r="N19" s="663"/>
    </row>
    <row r="20" spans="1:14" ht="12">
      <c r="A20" s="649">
        <v>15</v>
      </c>
      <c r="B20" s="641" t="s">
        <v>415</v>
      </c>
      <c r="C20" s="641"/>
      <c r="D20" s="665">
        <v>3006</v>
      </c>
      <c r="E20" s="666">
        <v>882</v>
      </c>
      <c r="F20" s="642" t="s">
        <v>1776</v>
      </c>
      <c r="G20" s="99">
        <v>2985.05</v>
      </c>
      <c r="I20" s="643">
        <v>985.05</v>
      </c>
      <c r="J20" s="644">
        <v>897.99</v>
      </c>
      <c r="K20" s="645">
        <v>1000</v>
      </c>
      <c r="L20" s="646">
        <v>1000</v>
      </c>
      <c r="M20" s="663"/>
      <c r="N20" s="663"/>
    </row>
    <row r="21" spans="1:14" ht="12">
      <c r="A21" s="649">
        <v>16</v>
      </c>
      <c r="B21" s="641" t="s">
        <v>1777</v>
      </c>
      <c r="C21" s="641"/>
      <c r="D21" s="665">
        <v>3022</v>
      </c>
      <c r="E21" s="665">
        <v>972</v>
      </c>
      <c r="F21" s="642" t="s">
        <v>740</v>
      </c>
      <c r="G21" s="99">
        <v>2978.85</v>
      </c>
      <c r="I21" s="664">
        <v>974.96</v>
      </c>
      <c r="J21" s="645">
        <v>1000</v>
      </c>
      <c r="K21" s="645">
        <v>987.1</v>
      </c>
      <c r="L21" s="646">
        <v>991.75</v>
      </c>
      <c r="M21" s="663"/>
      <c r="N21" s="663"/>
    </row>
    <row r="22" spans="1:14" ht="12">
      <c r="A22" s="649">
        <v>17</v>
      </c>
      <c r="B22" s="641" t="s">
        <v>416</v>
      </c>
      <c r="C22" s="641"/>
      <c r="D22" s="665">
        <v>3006</v>
      </c>
      <c r="E22" s="666">
        <v>102</v>
      </c>
      <c r="F22" s="642" t="s">
        <v>1778</v>
      </c>
      <c r="G22" s="99">
        <v>2964.14</v>
      </c>
      <c r="I22" s="664">
        <v>85.14</v>
      </c>
      <c r="J22" s="645">
        <v>974.36</v>
      </c>
      <c r="K22" s="645">
        <v>1000</v>
      </c>
      <c r="L22" s="646">
        <v>989.78</v>
      </c>
      <c r="M22" s="663"/>
      <c r="N22" s="663"/>
    </row>
    <row r="23" spans="1:14" ht="12">
      <c r="A23" s="649">
        <v>18</v>
      </c>
      <c r="B23" s="641" t="s">
        <v>1779</v>
      </c>
      <c r="C23" s="641"/>
      <c r="D23" s="665">
        <v>3017</v>
      </c>
      <c r="E23" s="666">
        <v>70</v>
      </c>
      <c r="F23" s="642" t="s">
        <v>1734</v>
      </c>
      <c r="G23" s="99">
        <v>2962.05</v>
      </c>
      <c r="I23" s="643">
        <v>998.35</v>
      </c>
      <c r="J23" s="644">
        <v>964.82</v>
      </c>
      <c r="K23" s="645">
        <v>967.11</v>
      </c>
      <c r="L23" s="646">
        <v>996.59</v>
      </c>
      <c r="M23" s="663"/>
      <c r="N23" s="663"/>
    </row>
    <row r="24" spans="1:14" ht="12">
      <c r="A24" s="649">
        <v>19</v>
      </c>
      <c r="B24" s="641" t="s">
        <v>1780</v>
      </c>
      <c r="C24" s="641"/>
      <c r="D24" s="665">
        <v>3021</v>
      </c>
      <c r="E24" s="666">
        <v>475</v>
      </c>
      <c r="F24" s="642" t="s">
        <v>1738</v>
      </c>
      <c r="G24" s="99">
        <v>2959.95</v>
      </c>
      <c r="I24" s="664">
        <v>793.39</v>
      </c>
      <c r="J24" s="645">
        <v>1000</v>
      </c>
      <c r="K24" s="645">
        <v>998.34</v>
      </c>
      <c r="L24" s="646">
        <v>961.6</v>
      </c>
      <c r="M24" s="663"/>
      <c r="N24" s="663"/>
    </row>
    <row r="25" spans="1:14" ht="12">
      <c r="A25" s="649">
        <v>20</v>
      </c>
      <c r="B25" s="641" t="s">
        <v>1781</v>
      </c>
      <c r="C25" s="641"/>
      <c r="D25" s="665">
        <v>3021</v>
      </c>
      <c r="E25" s="666">
        <v>475</v>
      </c>
      <c r="F25" s="642" t="s">
        <v>1738</v>
      </c>
      <c r="G25" s="99">
        <v>2950.2</v>
      </c>
      <c r="I25" s="643">
        <v>980.36</v>
      </c>
      <c r="J25" s="644">
        <v>953.02</v>
      </c>
      <c r="K25" s="645">
        <v>988.24</v>
      </c>
      <c r="L25" s="646">
        <v>981.61</v>
      </c>
      <c r="M25" s="663"/>
      <c r="N25" s="663"/>
    </row>
    <row r="26" spans="1:14" ht="12">
      <c r="A26" s="649">
        <v>21</v>
      </c>
      <c r="B26" s="641" t="s">
        <v>1782</v>
      </c>
      <c r="C26" s="641"/>
      <c r="D26" s="665">
        <v>3021</v>
      </c>
      <c r="E26" s="666">
        <v>475</v>
      </c>
      <c r="F26" s="642" t="s">
        <v>1738</v>
      </c>
      <c r="G26" s="99">
        <v>2939.88</v>
      </c>
      <c r="I26" s="643">
        <v>985.05</v>
      </c>
      <c r="J26" s="645">
        <v>977.89</v>
      </c>
      <c r="K26" s="644">
        <v>972.58</v>
      </c>
      <c r="L26" s="646">
        <v>976.94</v>
      </c>
      <c r="M26" s="663"/>
      <c r="N26" s="663"/>
    </row>
    <row r="27" spans="1:14" ht="12">
      <c r="A27" s="649">
        <v>22</v>
      </c>
      <c r="B27" s="641" t="s">
        <v>1783</v>
      </c>
      <c r="C27" s="641"/>
      <c r="D27" s="665">
        <v>3005</v>
      </c>
      <c r="E27" s="666">
        <v>274</v>
      </c>
      <c r="F27" s="642" t="s">
        <v>1746</v>
      </c>
      <c r="G27" s="99">
        <v>2939.87</v>
      </c>
      <c r="I27" s="664">
        <v>512.52</v>
      </c>
      <c r="J27" s="645">
        <v>958.05</v>
      </c>
      <c r="K27" s="645">
        <v>988.41</v>
      </c>
      <c r="L27" s="646">
        <v>993.41</v>
      </c>
      <c r="M27" s="663"/>
      <c r="N27" s="663"/>
    </row>
    <row r="28" spans="1:14" ht="12">
      <c r="A28" s="649">
        <v>23</v>
      </c>
      <c r="B28" s="641" t="s">
        <v>1784</v>
      </c>
      <c r="C28" s="641"/>
      <c r="D28" s="665">
        <v>3021</v>
      </c>
      <c r="E28" s="666">
        <v>475</v>
      </c>
      <c r="F28" s="642" t="s">
        <v>1738</v>
      </c>
      <c r="G28" s="99">
        <v>2934.35</v>
      </c>
      <c r="I28" s="664">
        <v>889.26</v>
      </c>
      <c r="J28" s="645">
        <v>966.72</v>
      </c>
      <c r="K28" s="645">
        <v>1000</v>
      </c>
      <c r="L28" s="646">
        <v>967.63</v>
      </c>
      <c r="M28" s="663"/>
      <c r="N28" s="663"/>
    </row>
    <row r="29" spans="1:14" ht="12">
      <c r="A29" s="649">
        <v>24</v>
      </c>
      <c r="B29" s="641" t="s">
        <v>1785</v>
      </c>
      <c r="C29" s="641"/>
      <c r="D29" s="665">
        <v>3021</v>
      </c>
      <c r="E29" s="666">
        <v>475</v>
      </c>
      <c r="F29" s="642" t="s">
        <v>1738</v>
      </c>
      <c r="G29" s="99">
        <v>2912.27</v>
      </c>
      <c r="I29" s="664">
        <v>953.49</v>
      </c>
      <c r="J29" s="645">
        <v>988.29</v>
      </c>
      <c r="K29" s="645">
        <v>960.46</v>
      </c>
      <c r="L29" s="646">
        <v>963.52</v>
      </c>
      <c r="M29" s="663"/>
      <c r="N29" s="663"/>
    </row>
    <row r="30" spans="1:14" ht="12">
      <c r="A30" s="649">
        <v>25</v>
      </c>
      <c r="B30" s="641" t="s">
        <v>1786</v>
      </c>
      <c r="C30" s="641"/>
      <c r="D30" s="665">
        <v>3005</v>
      </c>
      <c r="E30" s="666">
        <v>552</v>
      </c>
      <c r="F30" s="642" t="s">
        <v>1787</v>
      </c>
      <c r="G30" s="99">
        <v>2859.56</v>
      </c>
      <c r="I30" s="643">
        <v>932.79</v>
      </c>
      <c r="J30" s="645">
        <v>938.46</v>
      </c>
      <c r="K30" s="644">
        <v>895.16</v>
      </c>
      <c r="L30" s="646">
        <v>988.31</v>
      </c>
      <c r="M30" s="663"/>
      <c r="N30" s="663"/>
    </row>
    <row r="31" spans="1:14" ht="12">
      <c r="A31" s="649">
        <v>26</v>
      </c>
      <c r="B31" s="641" t="s">
        <v>1788</v>
      </c>
      <c r="C31" s="641"/>
      <c r="D31" s="665">
        <v>3005</v>
      </c>
      <c r="E31" s="666">
        <v>272</v>
      </c>
      <c r="F31" s="642" t="s">
        <v>1789</v>
      </c>
      <c r="G31" s="99">
        <v>2852.71</v>
      </c>
      <c r="I31" s="643">
        <v>945.18</v>
      </c>
      <c r="J31" s="645">
        <v>955.78</v>
      </c>
      <c r="K31" s="644">
        <v>944.08</v>
      </c>
      <c r="L31" s="646">
        <v>951.75</v>
      </c>
      <c r="M31" s="663"/>
      <c r="N31" s="663"/>
    </row>
    <row r="32" spans="1:14" ht="12">
      <c r="A32" s="649">
        <v>27</v>
      </c>
      <c r="B32" s="641" t="s">
        <v>1790</v>
      </c>
      <c r="C32" s="641"/>
      <c r="D32" s="665">
        <v>3015</v>
      </c>
      <c r="E32" s="666">
        <v>274</v>
      </c>
      <c r="F32" s="642" t="s">
        <v>1746</v>
      </c>
      <c r="G32" s="99">
        <v>2829.87</v>
      </c>
      <c r="I32" s="643">
        <v>963.46</v>
      </c>
      <c r="J32" s="645">
        <v>894.47</v>
      </c>
      <c r="K32" s="644">
        <v>822.58</v>
      </c>
      <c r="L32" s="646">
        <v>971.95</v>
      </c>
      <c r="M32" s="663"/>
      <c r="N32" s="663"/>
    </row>
    <row r="33" spans="1:14" ht="12">
      <c r="A33" s="649">
        <v>28</v>
      </c>
      <c r="B33" s="641" t="s">
        <v>1791</v>
      </c>
      <c r="C33" s="641"/>
      <c r="D33" s="665">
        <v>3017</v>
      </c>
      <c r="E33" s="666">
        <v>70</v>
      </c>
      <c r="F33" s="642" t="s">
        <v>1734</v>
      </c>
      <c r="G33" s="99">
        <v>2816.06</v>
      </c>
      <c r="I33" s="643">
        <v>910.74</v>
      </c>
      <c r="J33" s="645">
        <v>948.72</v>
      </c>
      <c r="K33" s="644">
        <v>902.8</v>
      </c>
      <c r="L33" s="646">
        <v>956.59</v>
      </c>
      <c r="M33" s="663"/>
      <c r="N33" s="663"/>
    </row>
    <row r="34" spans="1:14" ht="12">
      <c r="A34" s="649">
        <v>29</v>
      </c>
      <c r="B34" s="641" t="s">
        <v>1792</v>
      </c>
      <c r="C34" s="641"/>
      <c r="D34" s="665">
        <v>3006</v>
      </c>
      <c r="E34" s="666">
        <v>102</v>
      </c>
      <c r="F34" s="642" t="s">
        <v>1778</v>
      </c>
      <c r="G34" s="99">
        <v>2798.49</v>
      </c>
      <c r="I34" s="643">
        <v>956.81</v>
      </c>
      <c r="J34" s="644">
        <v>891.75</v>
      </c>
      <c r="K34" s="645">
        <v>910.13</v>
      </c>
      <c r="L34" s="646">
        <v>931.55</v>
      </c>
      <c r="M34" s="663"/>
      <c r="N34" s="663"/>
    </row>
    <row r="35" spans="1:14" ht="12">
      <c r="A35" s="649">
        <v>30</v>
      </c>
      <c r="B35" s="641" t="s">
        <v>1793</v>
      </c>
      <c r="C35" s="641"/>
      <c r="D35" s="665">
        <v>3005</v>
      </c>
      <c r="E35" s="666">
        <v>552</v>
      </c>
      <c r="F35" s="642" t="s">
        <v>1787</v>
      </c>
      <c r="G35" s="99">
        <v>2788.04</v>
      </c>
      <c r="I35" s="643">
        <v>950.17</v>
      </c>
      <c r="J35" s="644">
        <v>877.52</v>
      </c>
      <c r="K35" s="645">
        <v>890.68</v>
      </c>
      <c r="L35" s="646">
        <v>947.19</v>
      </c>
      <c r="M35" s="663"/>
      <c r="N35" s="663"/>
    </row>
    <row r="36" spans="1:14" ht="12">
      <c r="A36" s="649">
        <v>31</v>
      </c>
      <c r="B36" s="641" t="s">
        <v>1794</v>
      </c>
      <c r="C36" s="641"/>
      <c r="D36" s="665">
        <v>3005</v>
      </c>
      <c r="E36" s="666">
        <v>909</v>
      </c>
      <c r="F36" s="642" t="s">
        <v>1795</v>
      </c>
      <c r="G36" s="99">
        <v>2736.26</v>
      </c>
      <c r="I36" s="643">
        <v>838.02</v>
      </c>
      <c r="J36" s="644">
        <v>750.42</v>
      </c>
      <c r="K36" s="645">
        <v>979.1</v>
      </c>
      <c r="L36" s="646">
        <v>919.14</v>
      </c>
      <c r="M36" s="663"/>
      <c r="N36" s="663"/>
    </row>
    <row r="37" spans="1:14" ht="12.75" thickBot="1">
      <c r="A37" s="650">
        <v>32</v>
      </c>
      <c r="B37" s="651" t="s">
        <v>1796</v>
      </c>
      <c r="C37" s="651"/>
      <c r="D37" s="667">
        <v>3022</v>
      </c>
      <c r="E37" s="668">
        <v>68</v>
      </c>
      <c r="F37" s="652" t="s">
        <v>1797</v>
      </c>
      <c r="G37" s="107">
        <v>2636.57</v>
      </c>
      <c r="I37" s="653">
        <v>867.21</v>
      </c>
      <c r="J37" s="655">
        <v>780.57</v>
      </c>
      <c r="K37" s="654">
        <v>886.33</v>
      </c>
      <c r="L37" s="656">
        <v>883.03</v>
      </c>
      <c r="M37" s="663"/>
      <c r="N37" s="663"/>
    </row>
    <row r="38" ht="30" customHeight="1"/>
    <row r="39" ht="18" thickBot="1">
      <c r="A39" s="633" t="s">
        <v>1798</v>
      </c>
    </row>
    <row r="40" spans="1:14" ht="15.75" thickBot="1">
      <c r="A40" s="17" t="s">
        <v>363</v>
      </c>
      <c r="B40" s="1151" t="s">
        <v>0</v>
      </c>
      <c r="C40" s="18" t="s">
        <v>439</v>
      </c>
      <c r="D40" s="18" t="s">
        <v>440</v>
      </c>
      <c r="E40" s="18" t="s">
        <v>441</v>
      </c>
      <c r="F40" s="634" t="s">
        <v>442</v>
      </c>
      <c r="G40" s="50" t="s">
        <v>371</v>
      </c>
      <c r="H40" s="16"/>
      <c r="I40" s="635" t="s">
        <v>1422</v>
      </c>
      <c r="J40" s="636" t="s">
        <v>1423</v>
      </c>
      <c r="K40" s="636" t="s">
        <v>1424</v>
      </c>
      <c r="L40" s="637" t="s">
        <v>1425</v>
      </c>
      <c r="M40" s="638" t="s">
        <v>587</v>
      </c>
      <c r="N40" s="637" t="s">
        <v>588</v>
      </c>
    </row>
    <row r="41" spans="1:14" ht="15">
      <c r="A41" s="639" t="s">
        <v>372</v>
      </c>
      <c r="B41" s="617" t="s">
        <v>1799</v>
      </c>
      <c r="C41" s="64" t="s">
        <v>450</v>
      </c>
      <c r="D41" s="64">
        <v>3013</v>
      </c>
      <c r="E41" s="64">
        <v>195</v>
      </c>
      <c r="F41" s="593" t="s">
        <v>1742</v>
      </c>
      <c r="G41" s="95">
        <v>4996.63</v>
      </c>
      <c r="H41" s="39"/>
      <c r="I41" s="594">
        <v>996.65</v>
      </c>
      <c r="J41" s="595">
        <v>1000</v>
      </c>
      <c r="K41" s="595">
        <v>1000</v>
      </c>
      <c r="L41" s="596">
        <v>1000</v>
      </c>
      <c r="M41" s="597">
        <v>996.63</v>
      </c>
      <c r="N41" s="596">
        <v>1000</v>
      </c>
    </row>
    <row r="42" spans="1:14" ht="15">
      <c r="A42" s="640" t="s">
        <v>373</v>
      </c>
      <c r="B42" s="641" t="s">
        <v>1800</v>
      </c>
      <c r="C42" s="66" t="s">
        <v>473</v>
      </c>
      <c r="D42" s="66">
        <v>3017</v>
      </c>
      <c r="E42" s="66">
        <v>70</v>
      </c>
      <c r="F42" s="642" t="s">
        <v>1734</v>
      </c>
      <c r="G42" s="99">
        <v>4990.05</v>
      </c>
      <c r="H42" s="16"/>
      <c r="I42" s="664">
        <v>736.23</v>
      </c>
      <c r="J42" s="645">
        <v>1000</v>
      </c>
      <c r="K42" s="645">
        <v>1000</v>
      </c>
      <c r="L42" s="646">
        <v>1000</v>
      </c>
      <c r="M42" s="647">
        <v>1000</v>
      </c>
      <c r="N42" s="646">
        <v>990.05</v>
      </c>
    </row>
    <row r="43" spans="1:14" ht="15">
      <c r="A43" s="640" t="s">
        <v>375</v>
      </c>
      <c r="B43" s="641" t="s">
        <v>1801</v>
      </c>
      <c r="C43" s="66" t="s">
        <v>473</v>
      </c>
      <c r="D43" s="66">
        <v>3013</v>
      </c>
      <c r="E43" s="66">
        <v>195</v>
      </c>
      <c r="F43" s="642" t="s">
        <v>1742</v>
      </c>
      <c r="G43" s="99">
        <v>4984.96</v>
      </c>
      <c r="H43" s="16"/>
      <c r="I43" s="643">
        <v>1000</v>
      </c>
      <c r="J43" s="644">
        <v>994.92</v>
      </c>
      <c r="K43" s="645">
        <v>1000</v>
      </c>
      <c r="L43" s="646">
        <v>1000</v>
      </c>
      <c r="M43" s="647">
        <v>993.25</v>
      </c>
      <c r="N43" s="646">
        <v>991.71</v>
      </c>
    </row>
    <row r="44" spans="1:14" ht="15">
      <c r="A44" s="649" t="s">
        <v>374</v>
      </c>
      <c r="B44" s="641" t="s">
        <v>1802</v>
      </c>
      <c r="C44" s="66" t="s">
        <v>473</v>
      </c>
      <c r="D44" s="66">
        <v>3021</v>
      </c>
      <c r="E44" s="66">
        <v>475</v>
      </c>
      <c r="F44" s="642" t="s">
        <v>1738</v>
      </c>
      <c r="G44" s="99">
        <v>4971.58</v>
      </c>
      <c r="H44" s="39"/>
      <c r="I44" s="643">
        <v>1000</v>
      </c>
      <c r="J44" s="645">
        <v>1000</v>
      </c>
      <c r="K44" s="644">
        <v>986.69</v>
      </c>
      <c r="L44" s="646">
        <v>996.68</v>
      </c>
      <c r="M44" s="647">
        <v>986.51</v>
      </c>
      <c r="N44" s="646">
        <v>988.39</v>
      </c>
    </row>
    <row r="45" spans="1:14" ht="15.75" thickBot="1">
      <c r="A45" s="650" t="s">
        <v>376</v>
      </c>
      <c r="B45" s="651" t="s">
        <v>1803</v>
      </c>
      <c r="C45" s="71" t="s">
        <v>473</v>
      </c>
      <c r="D45" s="71">
        <v>3021</v>
      </c>
      <c r="E45" s="71">
        <v>475</v>
      </c>
      <c r="F45" s="652" t="s">
        <v>1738</v>
      </c>
      <c r="G45" s="107">
        <v>4926.5</v>
      </c>
      <c r="H45" s="39"/>
      <c r="I45" s="669">
        <v>968.17</v>
      </c>
      <c r="J45" s="654">
        <v>978.08</v>
      </c>
      <c r="K45" s="654">
        <v>1000</v>
      </c>
      <c r="L45" s="656">
        <v>978.44</v>
      </c>
      <c r="M45" s="657">
        <v>989.88</v>
      </c>
      <c r="N45" s="656">
        <v>980.1</v>
      </c>
    </row>
    <row r="46" spans="1:14" ht="15">
      <c r="A46" s="658" t="s">
        <v>377</v>
      </c>
      <c r="B46" s="617" t="s">
        <v>1804</v>
      </c>
      <c r="C46" s="64" t="s">
        <v>450</v>
      </c>
      <c r="D46" s="64">
        <v>3017</v>
      </c>
      <c r="E46" s="64">
        <v>70</v>
      </c>
      <c r="F46" s="593" t="s">
        <v>1734</v>
      </c>
      <c r="G46" s="95">
        <v>2937.76</v>
      </c>
      <c r="H46" s="16"/>
      <c r="I46" s="659">
        <v>1000</v>
      </c>
      <c r="J46" s="660">
        <v>959.32</v>
      </c>
      <c r="K46" s="661">
        <v>952.46</v>
      </c>
      <c r="L46" s="662">
        <v>978.44</v>
      </c>
      <c r="M46" s="663"/>
      <c r="N46" s="663"/>
    </row>
    <row r="47" spans="1:14" ht="15">
      <c r="A47" s="649" t="s">
        <v>401</v>
      </c>
      <c r="B47" s="641" t="s">
        <v>1805</v>
      </c>
      <c r="C47" s="66" t="s">
        <v>473</v>
      </c>
      <c r="D47" s="66">
        <v>3006</v>
      </c>
      <c r="E47" s="66">
        <v>102</v>
      </c>
      <c r="F47" s="642" t="s">
        <v>1778</v>
      </c>
      <c r="G47" s="99">
        <v>2917.14</v>
      </c>
      <c r="H47" s="16"/>
      <c r="I47" s="643">
        <v>968.42</v>
      </c>
      <c r="J47" s="644">
        <v>924.09</v>
      </c>
      <c r="K47" s="645">
        <v>986.86</v>
      </c>
      <c r="L47" s="646">
        <v>961.86</v>
      </c>
      <c r="M47" s="663"/>
      <c r="N47" s="663"/>
    </row>
    <row r="48" spans="1:14" ht="15">
      <c r="A48" s="649" t="s">
        <v>402</v>
      </c>
      <c r="B48" s="641" t="s">
        <v>1806</v>
      </c>
      <c r="C48" s="66" t="s">
        <v>473</v>
      </c>
      <c r="D48" s="66">
        <v>3006</v>
      </c>
      <c r="E48" s="66">
        <v>102</v>
      </c>
      <c r="F48" s="642" t="s">
        <v>1778</v>
      </c>
      <c r="G48" s="99">
        <v>2913.39</v>
      </c>
      <c r="H48" s="16"/>
      <c r="I48" s="643">
        <v>956.59</v>
      </c>
      <c r="J48" s="644">
        <v>757.63</v>
      </c>
      <c r="K48" s="645">
        <v>968.39</v>
      </c>
      <c r="L48" s="646">
        <v>988.41</v>
      </c>
      <c r="M48" s="663"/>
      <c r="N48" s="663"/>
    </row>
    <row r="49" spans="1:14" ht="15">
      <c r="A49" s="649" t="s">
        <v>419</v>
      </c>
      <c r="B49" s="641" t="s">
        <v>1807</v>
      </c>
      <c r="C49" s="66" t="s">
        <v>473</v>
      </c>
      <c r="D49" s="66">
        <v>3017</v>
      </c>
      <c r="E49" s="66">
        <v>70</v>
      </c>
      <c r="F49" s="642" t="s">
        <v>1734</v>
      </c>
      <c r="G49" s="99">
        <v>2871.31</v>
      </c>
      <c r="H49" s="16"/>
      <c r="I49" s="664">
        <v>884.21</v>
      </c>
      <c r="J49" s="645">
        <v>904.29</v>
      </c>
      <c r="K49" s="645">
        <v>983.58</v>
      </c>
      <c r="L49" s="646">
        <v>983.44</v>
      </c>
      <c r="M49" s="663"/>
      <c r="N49" s="663"/>
    </row>
    <row r="50" spans="1:14" ht="15">
      <c r="A50" s="649">
        <v>10</v>
      </c>
      <c r="B50" s="641" t="s">
        <v>1808</v>
      </c>
      <c r="C50" s="66" t="s">
        <v>473</v>
      </c>
      <c r="D50" s="66">
        <v>3006</v>
      </c>
      <c r="E50" s="66">
        <v>102</v>
      </c>
      <c r="F50" s="642" t="s">
        <v>1778</v>
      </c>
      <c r="G50" s="99">
        <v>2865.55</v>
      </c>
      <c r="H50" s="16"/>
      <c r="I50" s="643">
        <v>971.93</v>
      </c>
      <c r="J50" s="645">
        <v>951.1</v>
      </c>
      <c r="K50" s="645">
        <v>942.53</v>
      </c>
      <c r="L50" s="648">
        <v>940.3</v>
      </c>
      <c r="M50" s="663"/>
      <c r="N50" s="663"/>
    </row>
    <row r="51" spans="1:14" ht="15">
      <c r="A51" s="670">
        <v>11</v>
      </c>
      <c r="B51" s="641" t="s">
        <v>1809</v>
      </c>
      <c r="C51" s="66" t="s">
        <v>473</v>
      </c>
      <c r="D51" s="66">
        <v>3006</v>
      </c>
      <c r="E51" s="66">
        <v>102</v>
      </c>
      <c r="F51" s="642" t="s">
        <v>1778</v>
      </c>
      <c r="G51" s="99">
        <v>2856.11</v>
      </c>
      <c r="H51" s="16"/>
      <c r="I51" s="643">
        <v>936.35</v>
      </c>
      <c r="J51" s="645">
        <v>957.84</v>
      </c>
      <c r="K51" s="644">
        <v>891.34</v>
      </c>
      <c r="L51" s="646">
        <v>961.92</v>
      </c>
      <c r="M51" s="663"/>
      <c r="N51" s="663"/>
    </row>
    <row r="52" spans="1:14" ht="15">
      <c r="A52" s="670">
        <v>12</v>
      </c>
      <c r="B52" s="641" t="s">
        <v>1810</v>
      </c>
      <c r="C52" s="66" t="s">
        <v>473</v>
      </c>
      <c r="D52" s="66">
        <v>3006</v>
      </c>
      <c r="E52" s="66">
        <v>102</v>
      </c>
      <c r="F52" s="642" t="s">
        <v>1778</v>
      </c>
      <c r="G52" s="99">
        <v>2807.21</v>
      </c>
      <c r="H52" s="16"/>
      <c r="I52" s="643">
        <v>906.51</v>
      </c>
      <c r="J52" s="645">
        <v>958.75</v>
      </c>
      <c r="K52" s="644">
        <v>679.12</v>
      </c>
      <c r="L52" s="646">
        <v>941.96</v>
      </c>
      <c r="M52" s="663"/>
      <c r="N52" s="663"/>
    </row>
    <row r="53" spans="1:14" ht="15.75" thickBot="1">
      <c r="A53" s="671">
        <v>13</v>
      </c>
      <c r="B53" s="651" t="s">
        <v>1811</v>
      </c>
      <c r="C53" s="71" t="s">
        <v>450</v>
      </c>
      <c r="D53" s="71">
        <v>3017</v>
      </c>
      <c r="E53" s="71">
        <v>70</v>
      </c>
      <c r="F53" s="652" t="s">
        <v>1734</v>
      </c>
      <c r="G53" s="107">
        <v>2755.94</v>
      </c>
      <c r="H53" s="16"/>
      <c r="I53" s="669">
        <v>881.47</v>
      </c>
      <c r="J53" s="654">
        <v>920.74</v>
      </c>
      <c r="K53" s="654">
        <v>901.53</v>
      </c>
      <c r="L53" s="656">
        <v>933.67</v>
      </c>
      <c r="M53" s="663"/>
      <c r="N53" s="663"/>
    </row>
    <row r="54" spans="2:4" ht="12">
      <c r="B54" s="4"/>
      <c r="C54" s="1"/>
      <c r="D54" s="1"/>
    </row>
  </sheetData>
  <sheetProtection/>
  <mergeCells count="2">
    <mergeCell ref="A1:N1"/>
    <mergeCell ref="A2:N2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85"/>
  <rowBreaks count="1" manualBreakCount="1">
    <brk id="3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9.00390625" style="0" customWidth="1"/>
    <col min="2" max="2" width="26.28125" style="0" customWidth="1"/>
    <col min="3" max="3" width="6.00390625" style="0" customWidth="1"/>
    <col min="4" max="4" width="13.140625" style="0" customWidth="1"/>
    <col min="5" max="5" width="10.140625" style="0" customWidth="1"/>
    <col min="6" max="6" width="36.00390625" style="0" customWidth="1"/>
    <col min="7" max="7" width="12.421875" style="0" customWidth="1"/>
    <col min="8" max="8" width="2.8515625" style="0" customWidth="1"/>
    <col min="9" max="9" width="0.13671875" style="0" hidden="1" customWidth="1"/>
    <col min="10" max="12" width="11.421875" style="1" customWidth="1"/>
  </cols>
  <sheetData>
    <row r="1" spans="1:12" ht="21">
      <c r="A1" s="1183" t="s">
        <v>1350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2" ht="21">
      <c r="A2" s="1183" t="s">
        <v>1485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</row>
    <row r="3" spans="1:6" ht="30" customHeight="1" thickBot="1">
      <c r="A3" s="119" t="s">
        <v>1351</v>
      </c>
      <c r="B3" s="120"/>
      <c r="C3" s="121"/>
      <c r="D3" s="86"/>
      <c r="E3" s="86"/>
      <c r="F3" s="86"/>
    </row>
    <row r="4" spans="1:12" ht="13.5" thickBot="1">
      <c r="A4" s="741" t="s">
        <v>363</v>
      </c>
      <c r="B4" s="1151" t="s">
        <v>0</v>
      </c>
      <c r="C4" s="1047" t="s">
        <v>581</v>
      </c>
      <c r="D4" s="947" t="s">
        <v>440</v>
      </c>
      <c r="E4" s="947" t="s">
        <v>441</v>
      </c>
      <c r="F4" s="1048" t="s">
        <v>442</v>
      </c>
      <c r="G4" s="726" t="s">
        <v>371</v>
      </c>
      <c r="H4" s="1049"/>
      <c r="I4" s="86"/>
      <c r="J4" s="796" t="s">
        <v>1422</v>
      </c>
      <c r="K4" s="796" t="s">
        <v>1423</v>
      </c>
      <c r="L4" s="796" t="s">
        <v>1424</v>
      </c>
    </row>
    <row r="5" spans="1:12" ht="15">
      <c r="A5" s="1085">
        <v>1</v>
      </c>
      <c r="B5" s="1078" t="s">
        <v>1468</v>
      </c>
      <c r="C5" s="1060"/>
      <c r="D5" s="1061">
        <v>3021</v>
      </c>
      <c r="E5" s="1062">
        <v>224</v>
      </c>
      <c r="F5" s="1063" t="s">
        <v>1469</v>
      </c>
      <c r="G5" s="699">
        <v>2000</v>
      </c>
      <c r="H5" s="1064"/>
      <c r="J5" s="177">
        <v>1000</v>
      </c>
      <c r="K5" s="126">
        <v>1000</v>
      </c>
      <c r="L5" s="558">
        <v>1000</v>
      </c>
    </row>
    <row r="6" spans="1:12" ht="15">
      <c r="A6" s="1086">
        <v>2</v>
      </c>
      <c r="B6" s="1079" t="s">
        <v>1470</v>
      </c>
      <c r="C6" s="1065"/>
      <c r="D6" s="1066">
        <v>3022</v>
      </c>
      <c r="E6" s="1067">
        <v>352</v>
      </c>
      <c r="F6" s="1068" t="s">
        <v>1471</v>
      </c>
      <c r="G6" s="704">
        <v>1974.8</v>
      </c>
      <c r="H6" s="1069"/>
      <c r="J6" s="557">
        <v>958.9</v>
      </c>
      <c r="K6" s="126">
        <v>992.2</v>
      </c>
      <c r="L6" s="126">
        <v>982.6</v>
      </c>
    </row>
    <row r="7" spans="1:12" ht="15">
      <c r="A7" s="1086">
        <v>3</v>
      </c>
      <c r="B7" s="1080" t="s">
        <v>1472</v>
      </c>
      <c r="C7" s="1065"/>
      <c r="D7" s="1066">
        <v>3021</v>
      </c>
      <c r="E7" s="1067">
        <v>224</v>
      </c>
      <c r="F7" s="1068" t="s">
        <v>1469</v>
      </c>
      <c r="G7" s="704">
        <v>1959.2</v>
      </c>
      <c r="H7" s="1064"/>
      <c r="I7" s="178"/>
      <c r="J7" s="564">
        <v>955</v>
      </c>
      <c r="K7" s="133">
        <v>988.3</v>
      </c>
      <c r="L7" s="133">
        <v>971</v>
      </c>
    </row>
    <row r="8" spans="1:12" ht="15">
      <c r="A8" s="1075">
        <v>4</v>
      </c>
      <c r="B8" s="1080" t="s">
        <v>1473</v>
      </c>
      <c r="C8" s="1065"/>
      <c r="D8" s="1070">
        <v>3021</v>
      </c>
      <c r="E8" s="1067">
        <v>224</v>
      </c>
      <c r="F8" s="1068" t="s">
        <v>1469</v>
      </c>
      <c r="G8" s="704">
        <v>1957.2</v>
      </c>
      <c r="H8" s="1069"/>
      <c r="I8" s="178"/>
      <c r="J8" s="564">
        <v>956</v>
      </c>
      <c r="K8" s="133">
        <v>979.5</v>
      </c>
      <c r="L8" s="133">
        <v>977.7</v>
      </c>
    </row>
    <row r="9" spans="1:12" ht="15">
      <c r="A9" s="1075">
        <v>5</v>
      </c>
      <c r="B9" s="1081" t="s">
        <v>1771</v>
      </c>
      <c r="C9" s="1065"/>
      <c r="D9" s="1066">
        <v>3013</v>
      </c>
      <c r="E9" s="1067">
        <v>195</v>
      </c>
      <c r="F9" s="1068" t="s">
        <v>1742</v>
      </c>
      <c r="G9" s="704">
        <v>1939.6</v>
      </c>
      <c r="H9" s="1069"/>
      <c r="I9" s="178"/>
      <c r="J9" s="1090">
        <v>958.9</v>
      </c>
      <c r="K9" s="133">
        <v>960.9</v>
      </c>
      <c r="L9" s="133">
        <v>978.7</v>
      </c>
    </row>
    <row r="10" spans="1:12" ht="15">
      <c r="A10" s="1075">
        <v>6</v>
      </c>
      <c r="B10" s="1080" t="s">
        <v>1474</v>
      </c>
      <c r="C10" s="1065"/>
      <c r="D10" s="1070">
        <v>3021</v>
      </c>
      <c r="E10" s="1067">
        <v>462</v>
      </c>
      <c r="F10" s="1068" t="s">
        <v>1475</v>
      </c>
      <c r="G10" s="704">
        <v>1772.5</v>
      </c>
      <c r="H10" s="1064"/>
      <c r="I10" s="178"/>
      <c r="J10" s="564">
        <v>711</v>
      </c>
      <c r="K10" s="133">
        <v>882.8</v>
      </c>
      <c r="L10" s="133">
        <v>889.6</v>
      </c>
    </row>
    <row r="11" spans="1:12" ht="15.75" thickBot="1">
      <c r="A11" s="1076">
        <v>7</v>
      </c>
      <c r="B11" s="1082" t="s">
        <v>393</v>
      </c>
      <c r="C11" s="1071"/>
      <c r="D11" s="1072">
        <v>3020</v>
      </c>
      <c r="E11" s="1073">
        <v>394</v>
      </c>
      <c r="F11" s="1074" t="s">
        <v>1476</v>
      </c>
      <c r="G11" s="713">
        <v>191.4</v>
      </c>
      <c r="H11" s="113"/>
      <c r="J11" s="181">
        <v>191.4</v>
      </c>
      <c r="K11" s="566">
        <v>0</v>
      </c>
      <c r="L11" s="566">
        <v>0</v>
      </c>
    </row>
    <row r="12" spans="1:6" ht="30" customHeight="1" thickBot="1">
      <c r="A12" s="119" t="s">
        <v>1352</v>
      </c>
      <c r="B12" s="120"/>
      <c r="C12" s="121"/>
      <c r="D12" s="86"/>
      <c r="E12" s="86"/>
      <c r="F12" s="86"/>
    </row>
    <row r="13" spans="1:12" ht="13.5" thickBot="1">
      <c r="A13" s="741" t="s">
        <v>363</v>
      </c>
      <c r="B13" s="1151" t="s">
        <v>0</v>
      </c>
      <c r="C13" s="1047" t="s">
        <v>581</v>
      </c>
      <c r="D13" s="947" t="s">
        <v>440</v>
      </c>
      <c r="E13" s="947" t="s">
        <v>441</v>
      </c>
      <c r="F13" s="1048" t="s">
        <v>442</v>
      </c>
      <c r="G13" s="726" t="s">
        <v>371</v>
      </c>
      <c r="H13" s="1049"/>
      <c r="I13" s="86"/>
      <c r="J13" s="796" t="s">
        <v>1422</v>
      </c>
      <c r="K13" s="796" t="s">
        <v>1423</v>
      </c>
      <c r="L13" s="796" t="s">
        <v>1424</v>
      </c>
    </row>
    <row r="14" spans="1:12" ht="15">
      <c r="A14" s="1003" t="s">
        <v>372</v>
      </c>
      <c r="B14" s="1078" t="s">
        <v>1468</v>
      </c>
      <c r="C14" s="1060"/>
      <c r="D14" s="1061">
        <v>3021</v>
      </c>
      <c r="E14" s="1062">
        <v>224</v>
      </c>
      <c r="F14" s="1063" t="s">
        <v>1469</v>
      </c>
      <c r="G14" s="699">
        <v>2000</v>
      </c>
      <c r="H14" s="1064"/>
      <c r="J14" s="177">
        <v>1000</v>
      </c>
      <c r="K14" s="126">
        <v>1000</v>
      </c>
      <c r="L14" s="558">
        <v>1000</v>
      </c>
    </row>
    <row r="15" spans="1:12" ht="15">
      <c r="A15" s="1008" t="s">
        <v>373</v>
      </c>
      <c r="B15" s="1079" t="s">
        <v>1772</v>
      </c>
      <c r="C15" s="1065"/>
      <c r="D15" s="1066">
        <v>3013</v>
      </c>
      <c r="E15" s="1067">
        <v>235</v>
      </c>
      <c r="F15" s="1068" t="s">
        <v>1477</v>
      </c>
      <c r="G15" s="704">
        <v>1942.82744282744</v>
      </c>
      <c r="H15" s="1069"/>
      <c r="J15" s="177">
        <v>967.8</v>
      </c>
      <c r="K15" s="126">
        <v>975.1</v>
      </c>
      <c r="L15" s="558">
        <v>960.7</v>
      </c>
    </row>
    <row r="16" spans="1:12" ht="15">
      <c r="A16" s="1008" t="s">
        <v>375</v>
      </c>
      <c r="B16" s="1080" t="s">
        <v>1478</v>
      </c>
      <c r="C16" s="1065"/>
      <c r="D16" s="1066">
        <v>3001</v>
      </c>
      <c r="E16" s="1067">
        <v>113</v>
      </c>
      <c r="F16" s="1068" t="s">
        <v>1479</v>
      </c>
      <c r="G16" s="704">
        <v>1937.79118391321</v>
      </c>
      <c r="H16" s="1064"/>
      <c r="I16" s="178"/>
      <c r="J16" s="564">
        <v>963.6</v>
      </c>
      <c r="K16" s="133">
        <v>968.8</v>
      </c>
      <c r="L16" s="133">
        <v>969</v>
      </c>
    </row>
    <row r="17" spans="1:12" ht="15">
      <c r="A17" s="1014" t="s">
        <v>374</v>
      </c>
      <c r="B17" s="1080" t="s">
        <v>1739</v>
      </c>
      <c r="C17" s="1065"/>
      <c r="D17" s="1070">
        <v>3020</v>
      </c>
      <c r="E17" s="1067">
        <v>933</v>
      </c>
      <c r="F17" s="1068" t="s">
        <v>1740</v>
      </c>
      <c r="G17" s="704">
        <v>1901.48927067231</v>
      </c>
      <c r="H17" s="1069"/>
      <c r="I17" s="178"/>
      <c r="J17" s="564">
        <v>934.5</v>
      </c>
      <c r="K17" s="133">
        <v>948</v>
      </c>
      <c r="L17" s="133">
        <v>953.5</v>
      </c>
    </row>
    <row r="18" spans="1:12" ht="15">
      <c r="A18" s="1014" t="s">
        <v>376</v>
      </c>
      <c r="B18" s="1081" t="s">
        <v>1480</v>
      </c>
      <c r="C18" s="1065"/>
      <c r="D18" s="1066">
        <v>3020</v>
      </c>
      <c r="E18" s="1067">
        <v>54</v>
      </c>
      <c r="F18" s="1068" t="s">
        <v>1481</v>
      </c>
      <c r="G18" s="704">
        <v>1859.98985223391</v>
      </c>
      <c r="H18" s="1069"/>
      <c r="I18" s="178"/>
      <c r="J18" s="1090">
        <v>912.7</v>
      </c>
      <c r="K18" s="133">
        <v>922</v>
      </c>
      <c r="L18" s="133">
        <v>938</v>
      </c>
    </row>
    <row r="19" spans="1:12" ht="15.75" thickBot="1">
      <c r="A19" s="1015" t="s">
        <v>377</v>
      </c>
      <c r="B19" s="1087" t="s">
        <v>1482</v>
      </c>
      <c r="C19" s="1071"/>
      <c r="D19" s="1083">
        <v>3001</v>
      </c>
      <c r="E19" s="1073">
        <v>113</v>
      </c>
      <c r="F19" s="1074" t="s">
        <v>1479</v>
      </c>
      <c r="G19" s="713">
        <v>1850.76871478112</v>
      </c>
      <c r="H19" s="1064"/>
      <c r="I19" s="178"/>
      <c r="J19" s="181">
        <v>938.7</v>
      </c>
      <c r="K19" s="566">
        <v>645.5</v>
      </c>
      <c r="L19" s="142">
        <v>912.1</v>
      </c>
    </row>
    <row r="20" spans="1:3" ht="30" customHeight="1" thickBot="1">
      <c r="A20" s="119" t="s">
        <v>1353</v>
      </c>
      <c r="B20" s="120"/>
      <c r="C20" s="121"/>
    </row>
    <row r="21" spans="1:12" ht="13.5" thickBot="1">
      <c r="A21" s="741" t="s">
        <v>363</v>
      </c>
      <c r="B21" s="1151" t="s">
        <v>0</v>
      </c>
      <c r="C21" s="1047" t="s">
        <v>581</v>
      </c>
      <c r="D21" s="947" t="s">
        <v>440</v>
      </c>
      <c r="E21" s="947" t="s">
        <v>1354</v>
      </c>
      <c r="F21" s="1048" t="s">
        <v>442</v>
      </c>
      <c r="G21" s="726" t="s">
        <v>371</v>
      </c>
      <c r="H21" s="1049"/>
      <c r="I21" s="86"/>
      <c r="J21" s="796" t="s">
        <v>1422</v>
      </c>
      <c r="K21" s="796" t="s">
        <v>1423</v>
      </c>
      <c r="L21" s="796" t="s">
        <v>1424</v>
      </c>
    </row>
    <row r="22" spans="1:12" ht="15">
      <c r="A22" s="1003" t="s">
        <v>372</v>
      </c>
      <c r="B22" s="1084" t="s">
        <v>393</v>
      </c>
      <c r="C22" s="1060"/>
      <c r="D22" s="1061">
        <v>3020</v>
      </c>
      <c r="E22" s="1062">
        <v>394</v>
      </c>
      <c r="F22" s="1063" t="s">
        <v>1476</v>
      </c>
      <c r="G22" s="699">
        <v>2000</v>
      </c>
      <c r="H22" s="1064"/>
      <c r="J22" s="557">
        <v>944.4</v>
      </c>
      <c r="K22" s="126">
        <v>1000</v>
      </c>
      <c r="L22" s="126">
        <v>1000</v>
      </c>
    </row>
    <row r="23" spans="1:12" ht="15">
      <c r="A23" s="1008" t="s">
        <v>373</v>
      </c>
      <c r="B23" s="1088" t="s">
        <v>1771</v>
      </c>
      <c r="C23" s="1065"/>
      <c r="D23" s="1066">
        <v>3013</v>
      </c>
      <c r="E23" s="1067">
        <v>195</v>
      </c>
      <c r="F23" s="1068" t="s">
        <v>1742</v>
      </c>
      <c r="G23" s="704">
        <v>1975.2</v>
      </c>
      <c r="H23" s="1069"/>
      <c r="J23" s="177">
        <v>1000</v>
      </c>
      <c r="K23" s="558">
        <v>961.8</v>
      </c>
      <c r="L23" s="126">
        <v>975.2</v>
      </c>
    </row>
    <row r="24" spans="1:12" ht="15">
      <c r="A24" s="1008" t="s">
        <v>375</v>
      </c>
      <c r="B24" s="1088" t="s">
        <v>1483</v>
      </c>
      <c r="C24" s="1065"/>
      <c r="D24" s="1066">
        <v>3021</v>
      </c>
      <c r="E24" s="1067">
        <v>572</v>
      </c>
      <c r="F24" s="1068" t="s">
        <v>1484</v>
      </c>
      <c r="G24" s="704">
        <v>1936</v>
      </c>
      <c r="H24" s="1064"/>
      <c r="I24" s="178"/>
      <c r="J24" s="179">
        <v>957.5</v>
      </c>
      <c r="K24" s="562">
        <v>915.2</v>
      </c>
      <c r="L24" s="133">
        <v>978.5</v>
      </c>
    </row>
    <row r="25" spans="1:12" ht="15">
      <c r="A25" s="1077" t="s">
        <v>1199</v>
      </c>
      <c r="B25" s="1088" t="s">
        <v>1474</v>
      </c>
      <c r="C25" s="1065"/>
      <c r="D25" s="1070">
        <v>3021</v>
      </c>
      <c r="E25" s="1067">
        <v>462</v>
      </c>
      <c r="F25" s="1068" t="s">
        <v>1475</v>
      </c>
      <c r="G25" s="1091">
        <v>0</v>
      </c>
      <c r="H25" s="1092"/>
      <c r="I25" s="113"/>
      <c r="J25" s="564">
        <v>0</v>
      </c>
      <c r="K25" s="562">
        <v>0</v>
      </c>
      <c r="L25" s="562">
        <v>0</v>
      </c>
    </row>
    <row r="26" spans="1:12" ht="15.75" thickBot="1">
      <c r="A26" s="1015" t="s">
        <v>1199</v>
      </c>
      <c r="B26" s="1089" t="s">
        <v>1472</v>
      </c>
      <c r="C26" s="1071"/>
      <c r="D26" s="1072">
        <v>3021</v>
      </c>
      <c r="E26" s="1073">
        <v>224</v>
      </c>
      <c r="F26" s="1074" t="s">
        <v>1469</v>
      </c>
      <c r="G26" s="1093">
        <v>0</v>
      </c>
      <c r="H26" s="1092"/>
      <c r="I26" s="113"/>
      <c r="J26" s="1094">
        <v>0</v>
      </c>
      <c r="K26" s="566">
        <v>0</v>
      </c>
      <c r="L26" s="566">
        <v>0</v>
      </c>
    </row>
  </sheetData>
  <sheetProtection/>
  <mergeCells count="2">
    <mergeCell ref="A1:L1"/>
    <mergeCell ref="A2:L2"/>
  </mergeCells>
  <conditionalFormatting sqref="E5:F11 E14:F19 A5:A11 A14:A19 E22:F26 A22:A25">
    <cfRule type="cellIs" priority="1" dxfId="0" operator="equal" stopIfTrue="1">
      <formula>0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7.421875" style="0" customWidth="1"/>
    <col min="2" max="2" width="21.28125" style="0" customWidth="1"/>
    <col min="3" max="3" width="6.140625" style="0" customWidth="1"/>
    <col min="4" max="4" width="9.00390625" style="0" customWidth="1"/>
    <col min="5" max="5" width="8.421875" style="0" customWidth="1"/>
    <col min="6" max="6" width="26.421875" style="0" customWidth="1"/>
    <col min="7" max="7" width="13.00390625" style="0" bestFit="1" customWidth="1"/>
    <col min="8" max="8" width="3.421875" style="0" customWidth="1"/>
    <col min="9" max="9" width="10.00390625" style="0" customWidth="1"/>
    <col min="10" max="10" width="9.140625" style="0" customWidth="1"/>
    <col min="11" max="11" width="11.421875" style="0" customWidth="1"/>
    <col min="12" max="12" width="11.28125" style="0" customWidth="1"/>
    <col min="13" max="13" width="8.7109375" style="0" customWidth="1"/>
    <col min="14" max="14" width="8.140625" style="0" customWidth="1"/>
    <col min="15" max="15" width="10.00390625" style="0" customWidth="1"/>
    <col min="16" max="17" width="8.421875" style="0" customWidth="1"/>
    <col min="18" max="18" width="8.28125" style="0" customWidth="1"/>
  </cols>
  <sheetData>
    <row r="1" spans="1:13" ht="21">
      <c r="A1" s="1195" t="s">
        <v>1747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</row>
    <row r="2" spans="1:13" ht="22.5">
      <c r="A2" s="1195" t="s">
        <v>1616</v>
      </c>
      <c r="B2" s="1200"/>
      <c r="C2" s="1200"/>
      <c r="D2" s="1200"/>
      <c r="E2" s="1200"/>
      <c r="F2" s="1200"/>
      <c r="G2" s="1200"/>
      <c r="H2" s="1200"/>
      <c r="I2" s="1200"/>
      <c r="J2" s="1200"/>
      <c r="K2" s="1200"/>
      <c r="L2" s="1200"/>
      <c r="M2" s="1200"/>
    </row>
    <row r="3" ht="24.75" customHeight="1" thickBot="1"/>
    <row r="4" spans="1:13" ht="13.5" thickBot="1">
      <c r="A4" s="1034" t="s">
        <v>363</v>
      </c>
      <c r="B4" s="1151" t="s">
        <v>0</v>
      </c>
      <c r="C4" s="18" t="s">
        <v>581</v>
      </c>
      <c r="D4" s="18" t="s">
        <v>440</v>
      </c>
      <c r="E4" s="18" t="s">
        <v>441</v>
      </c>
      <c r="F4" s="634" t="s">
        <v>442</v>
      </c>
      <c r="G4" s="1035" t="s">
        <v>371</v>
      </c>
      <c r="H4" s="1045"/>
      <c r="I4" s="17" t="s">
        <v>1748</v>
      </c>
      <c r="J4" s="18" t="s">
        <v>1749</v>
      </c>
      <c r="K4" s="18" t="s">
        <v>1750</v>
      </c>
      <c r="L4" s="18" t="s">
        <v>1751</v>
      </c>
      <c r="M4" s="19" t="s">
        <v>1751</v>
      </c>
    </row>
    <row r="5" spans="1:13" ht="12.75">
      <c r="A5" s="695">
        <v>1</v>
      </c>
      <c r="B5" s="696" t="s">
        <v>1752</v>
      </c>
      <c r="C5" s="697"/>
      <c r="D5" s="697">
        <v>3009</v>
      </c>
      <c r="E5" s="697">
        <v>389</v>
      </c>
      <c r="F5" s="698" t="s">
        <v>1765</v>
      </c>
      <c r="G5" s="1036">
        <v>3911.3</v>
      </c>
      <c r="H5" s="1046"/>
      <c r="I5" s="964">
        <v>930</v>
      </c>
      <c r="J5" s="1039">
        <v>685.2</v>
      </c>
      <c r="K5" s="1030">
        <v>1000</v>
      </c>
      <c r="L5" s="1030">
        <v>1000</v>
      </c>
      <c r="M5" s="289">
        <v>981.3</v>
      </c>
    </row>
    <row r="6" spans="1:13" ht="12.75">
      <c r="A6" s="701">
        <v>2</v>
      </c>
      <c r="B6" s="702" t="s">
        <v>1753</v>
      </c>
      <c r="C6" s="666"/>
      <c r="D6" s="666">
        <v>3009</v>
      </c>
      <c r="E6" s="666">
        <v>631</v>
      </c>
      <c r="F6" s="703" t="s">
        <v>1766</v>
      </c>
      <c r="G6" s="1037">
        <v>3859.2</v>
      </c>
      <c r="H6" s="1046"/>
      <c r="I6" s="1044">
        <v>854.5</v>
      </c>
      <c r="J6" s="972">
        <v>1000</v>
      </c>
      <c r="K6" s="1031">
        <v>898</v>
      </c>
      <c r="L6" s="1031">
        <v>970.5</v>
      </c>
      <c r="M6" s="290">
        <v>990.7</v>
      </c>
    </row>
    <row r="7" spans="1:13" ht="12.75">
      <c r="A7" s="701">
        <v>3</v>
      </c>
      <c r="B7" s="702" t="s">
        <v>1754</v>
      </c>
      <c r="C7" s="666" t="s">
        <v>473</v>
      </c>
      <c r="D7" s="666">
        <v>3009</v>
      </c>
      <c r="E7" s="666">
        <v>389</v>
      </c>
      <c r="F7" s="703" t="s">
        <v>1765</v>
      </c>
      <c r="G7" s="1037">
        <v>3532.7</v>
      </c>
      <c r="H7" s="1046"/>
      <c r="I7" s="1032">
        <v>1000</v>
      </c>
      <c r="J7" s="1040">
        <v>165.5</v>
      </c>
      <c r="K7" s="1031">
        <v>797.7</v>
      </c>
      <c r="L7" s="1031">
        <v>849</v>
      </c>
      <c r="M7" s="290">
        <v>886</v>
      </c>
    </row>
    <row r="8" spans="1:13" ht="12.75">
      <c r="A8" s="717">
        <v>4</v>
      </c>
      <c r="B8" s="702" t="s">
        <v>1755</v>
      </c>
      <c r="C8" s="666"/>
      <c r="D8" s="666">
        <v>3009</v>
      </c>
      <c r="E8" s="666">
        <v>389</v>
      </c>
      <c r="F8" s="703" t="s">
        <v>1765</v>
      </c>
      <c r="G8" s="1037">
        <v>3323.6</v>
      </c>
      <c r="H8" s="1046"/>
      <c r="I8" s="1032">
        <v>711.5</v>
      </c>
      <c r="J8" s="1040">
        <v>165.5</v>
      </c>
      <c r="K8" s="1031">
        <v>874.6</v>
      </c>
      <c r="L8" s="1031">
        <v>808.5</v>
      </c>
      <c r="M8" s="290">
        <v>929</v>
      </c>
    </row>
    <row r="9" spans="1:13" ht="12.75">
      <c r="A9" s="717">
        <v>5</v>
      </c>
      <c r="B9" s="702" t="s">
        <v>1756</v>
      </c>
      <c r="C9" s="666"/>
      <c r="D9" s="666">
        <v>3001</v>
      </c>
      <c r="E9" s="666">
        <v>135</v>
      </c>
      <c r="F9" s="703" t="s">
        <v>1767</v>
      </c>
      <c r="G9" s="1037">
        <v>3102.9</v>
      </c>
      <c r="H9" s="1046"/>
      <c r="I9" s="1032">
        <v>424</v>
      </c>
      <c r="J9" s="1040">
        <v>165.5</v>
      </c>
      <c r="K9" s="1031">
        <v>847.8</v>
      </c>
      <c r="L9" s="1031">
        <v>919</v>
      </c>
      <c r="M9" s="290">
        <v>912.1</v>
      </c>
    </row>
    <row r="10" spans="1:13" ht="12.75">
      <c r="A10" s="717">
        <v>6</v>
      </c>
      <c r="B10" s="702" t="s">
        <v>1757</v>
      </c>
      <c r="C10" s="666"/>
      <c r="D10" s="666">
        <v>3017</v>
      </c>
      <c r="E10" s="666">
        <v>70</v>
      </c>
      <c r="F10" s="703" t="s">
        <v>1768</v>
      </c>
      <c r="G10" s="1037">
        <v>2988</v>
      </c>
      <c r="H10" s="1046"/>
      <c r="I10" s="1044">
        <v>108.7</v>
      </c>
      <c r="J10" s="972">
        <v>165.5</v>
      </c>
      <c r="K10" s="1031">
        <v>898</v>
      </c>
      <c r="L10" s="1031">
        <v>924.5</v>
      </c>
      <c r="M10" s="290">
        <v>1000</v>
      </c>
    </row>
    <row r="11" spans="1:13" ht="12.75">
      <c r="A11" s="717">
        <v>7</v>
      </c>
      <c r="B11" s="702" t="s">
        <v>1758</v>
      </c>
      <c r="C11" s="666"/>
      <c r="D11" s="666">
        <v>3009</v>
      </c>
      <c r="E11" s="666">
        <v>314</v>
      </c>
      <c r="F11" s="703" t="s">
        <v>1769</v>
      </c>
      <c r="G11" s="1037">
        <v>2792.8</v>
      </c>
      <c r="H11" s="1046"/>
      <c r="I11" s="1044">
        <v>108.7</v>
      </c>
      <c r="J11" s="972">
        <v>165.5</v>
      </c>
      <c r="K11" s="1031">
        <v>876.3</v>
      </c>
      <c r="L11" s="1031">
        <v>902.4</v>
      </c>
      <c r="M11" s="290">
        <v>848.6</v>
      </c>
    </row>
    <row r="12" spans="1:13" ht="12.75">
      <c r="A12" s="717">
        <v>8</v>
      </c>
      <c r="B12" s="702" t="s">
        <v>1759</v>
      </c>
      <c r="C12" s="666"/>
      <c r="D12" s="666">
        <v>3009</v>
      </c>
      <c r="E12" s="666">
        <v>631</v>
      </c>
      <c r="F12" s="703" t="s">
        <v>1766</v>
      </c>
      <c r="G12" s="1037">
        <v>2748.2</v>
      </c>
      <c r="H12" s="1046"/>
      <c r="I12" s="1044">
        <v>108.7</v>
      </c>
      <c r="J12" s="972">
        <v>165.5</v>
      </c>
      <c r="K12" s="1031">
        <v>877.9</v>
      </c>
      <c r="L12" s="1031">
        <v>742.2</v>
      </c>
      <c r="M12" s="290">
        <v>962.6</v>
      </c>
    </row>
    <row r="13" spans="1:13" ht="12.75">
      <c r="A13" s="717">
        <v>9</v>
      </c>
      <c r="B13" s="702" t="s">
        <v>1764</v>
      </c>
      <c r="C13" s="666"/>
      <c r="D13" s="666">
        <v>3009</v>
      </c>
      <c r="E13" s="666">
        <v>631</v>
      </c>
      <c r="F13" s="703" t="s">
        <v>1766</v>
      </c>
      <c r="G13" s="1037">
        <v>2651.7</v>
      </c>
      <c r="H13" s="1046"/>
      <c r="I13" s="1044">
        <v>108.7</v>
      </c>
      <c r="J13" s="972">
        <v>165.5</v>
      </c>
      <c r="K13" s="1031">
        <v>831.1</v>
      </c>
      <c r="L13" s="1031">
        <v>690.6</v>
      </c>
      <c r="M13" s="290">
        <v>964.5</v>
      </c>
    </row>
    <row r="14" spans="1:13" ht="12.75">
      <c r="A14" s="717">
        <v>10</v>
      </c>
      <c r="B14" s="702" t="s">
        <v>1760</v>
      </c>
      <c r="C14" s="666"/>
      <c r="D14" s="666">
        <v>3006</v>
      </c>
      <c r="E14" s="666">
        <v>66</v>
      </c>
      <c r="F14" s="703" t="s">
        <v>1770</v>
      </c>
      <c r="G14" s="1037">
        <v>2330.5</v>
      </c>
      <c r="H14" s="1046"/>
      <c r="I14" s="1032">
        <v>221.8</v>
      </c>
      <c r="J14" s="1040">
        <v>165.5</v>
      </c>
      <c r="K14" s="1031">
        <v>431.4</v>
      </c>
      <c r="L14" s="1031">
        <v>828.7</v>
      </c>
      <c r="M14" s="290">
        <v>848.6</v>
      </c>
    </row>
    <row r="15" spans="1:13" ht="12.75">
      <c r="A15" s="717">
        <v>11</v>
      </c>
      <c r="B15" s="702" t="s">
        <v>1761</v>
      </c>
      <c r="C15" s="666"/>
      <c r="D15" s="666">
        <v>3009</v>
      </c>
      <c r="E15" s="666">
        <v>389</v>
      </c>
      <c r="F15" s="703" t="s">
        <v>1765</v>
      </c>
      <c r="G15" s="1037">
        <v>1466.9</v>
      </c>
      <c r="H15" s="1046"/>
      <c r="I15" s="1032">
        <v>108.7</v>
      </c>
      <c r="J15" s="972">
        <v>165.5</v>
      </c>
      <c r="K15" s="1040">
        <v>0</v>
      </c>
      <c r="L15" s="1031">
        <v>489.9</v>
      </c>
      <c r="M15" s="290">
        <v>702.8</v>
      </c>
    </row>
    <row r="16" spans="1:13" ht="12.75">
      <c r="A16" s="717">
        <v>12</v>
      </c>
      <c r="B16" s="702" t="s">
        <v>1762</v>
      </c>
      <c r="C16" s="666"/>
      <c r="D16" s="666">
        <v>3009</v>
      </c>
      <c r="E16" s="666">
        <v>631</v>
      </c>
      <c r="F16" s="703" t="s">
        <v>1766</v>
      </c>
      <c r="G16" s="1037">
        <v>274.2</v>
      </c>
      <c r="H16" s="1046"/>
      <c r="I16" s="1032">
        <v>108.7</v>
      </c>
      <c r="J16" s="972">
        <v>165.5</v>
      </c>
      <c r="K16" s="1040">
        <v>0</v>
      </c>
      <c r="L16" s="1040">
        <v>0</v>
      </c>
      <c r="M16" s="1041">
        <v>0</v>
      </c>
    </row>
    <row r="17" spans="1:13" ht="13.5" thickBot="1">
      <c r="A17" s="719">
        <v>13</v>
      </c>
      <c r="B17" s="711" t="s">
        <v>1763</v>
      </c>
      <c r="C17" s="668"/>
      <c r="D17" s="668">
        <v>3009</v>
      </c>
      <c r="E17" s="668">
        <v>631</v>
      </c>
      <c r="F17" s="712" t="s">
        <v>1766</v>
      </c>
      <c r="G17" s="1038">
        <v>108.7</v>
      </c>
      <c r="H17" s="1046"/>
      <c r="I17" s="1033">
        <v>108.7</v>
      </c>
      <c r="J17" s="1042">
        <v>0</v>
      </c>
      <c r="K17" s="1042">
        <v>0</v>
      </c>
      <c r="L17" s="1042">
        <v>0</v>
      </c>
      <c r="M17" s="1043">
        <v>0</v>
      </c>
    </row>
  </sheetData>
  <sheetProtection/>
  <mergeCells count="2">
    <mergeCell ref="A1:M1"/>
    <mergeCell ref="A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showGridLines="0" workbookViewId="0" topLeftCell="A1">
      <selection activeCell="A1" sqref="A1:N1"/>
    </sheetView>
  </sheetViews>
  <sheetFormatPr defaultColWidth="11.421875" defaultRowHeight="12.75"/>
  <cols>
    <col min="1" max="1" width="7.421875" style="0" customWidth="1"/>
    <col min="2" max="2" width="21.140625" style="4" customWidth="1"/>
    <col min="3" max="3" width="7.140625" style="1" customWidth="1"/>
    <col min="4" max="4" width="8.7109375" style="1" customWidth="1"/>
    <col min="5" max="5" width="9.00390625" style="0" customWidth="1"/>
    <col min="6" max="6" width="20.00390625" style="0" customWidth="1"/>
    <col min="7" max="7" width="10.28125" style="0" customWidth="1"/>
    <col min="8" max="8" width="3.140625" style="0" customWidth="1"/>
    <col min="9" max="9" width="7.8515625" style="0" customWidth="1"/>
    <col min="10" max="10" width="9.00390625" style="0" customWidth="1"/>
    <col min="11" max="11" width="9.28125" style="0" customWidth="1"/>
    <col min="12" max="12" width="9.140625" style="0" customWidth="1"/>
    <col min="13" max="13" width="9.00390625" style="0" customWidth="1"/>
    <col min="14" max="14" width="9.421875" style="0" customWidth="1"/>
  </cols>
  <sheetData>
    <row r="1" spans="1:15" ht="21">
      <c r="A1" s="1185" t="s">
        <v>1665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6"/>
    </row>
    <row r="2" spans="1:15" ht="21">
      <c r="A2" s="1185" t="s">
        <v>1666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6"/>
    </row>
    <row r="3" spans="1:7" ht="30" customHeight="1">
      <c r="A3" s="10"/>
      <c r="B3" s="11"/>
      <c r="C3" s="10"/>
      <c r="D3" s="12"/>
      <c r="E3" s="12"/>
      <c r="F3" s="13"/>
      <c r="G3" s="10"/>
    </row>
    <row r="4" spans="1:14" ht="18" thickBot="1">
      <c r="A4" s="15" t="s">
        <v>1181</v>
      </c>
      <c r="B4" s="15"/>
      <c r="C4" s="15"/>
      <c r="D4" s="13"/>
      <c r="E4" s="13"/>
      <c r="F4" s="13"/>
      <c r="G4" s="15"/>
      <c r="H4" s="14"/>
      <c r="I4" s="14"/>
      <c r="J4" s="14"/>
      <c r="K4" s="14"/>
      <c r="L4" s="14"/>
      <c r="M4" s="14"/>
      <c r="N4" s="14"/>
    </row>
    <row r="5" spans="1:14" s="5" customFormat="1" ht="15.75" thickBot="1">
      <c r="A5" s="50" t="s">
        <v>363</v>
      </c>
      <c r="B5" s="1151" t="s">
        <v>0</v>
      </c>
      <c r="C5" s="18" t="s">
        <v>439</v>
      </c>
      <c r="D5" s="18" t="s">
        <v>440</v>
      </c>
      <c r="E5" s="18" t="s">
        <v>441</v>
      </c>
      <c r="F5" s="49" t="s">
        <v>442</v>
      </c>
      <c r="G5" s="50" t="s">
        <v>371</v>
      </c>
      <c r="H5" s="16"/>
      <c r="I5" s="17" t="s">
        <v>583</v>
      </c>
      <c r="J5" s="18" t="s">
        <v>585</v>
      </c>
      <c r="K5" s="18" t="s">
        <v>586</v>
      </c>
      <c r="L5" s="18" t="s">
        <v>1196</v>
      </c>
      <c r="M5" s="18" t="s">
        <v>1200</v>
      </c>
      <c r="N5" s="19" t="s">
        <v>1201</v>
      </c>
    </row>
    <row r="6" spans="1:14" ht="15">
      <c r="A6" s="302">
        <v>1</v>
      </c>
      <c r="B6" s="294" t="s">
        <v>443</v>
      </c>
      <c r="C6" s="52"/>
      <c r="D6" s="52">
        <v>3022</v>
      </c>
      <c r="E6" s="52">
        <v>612</v>
      </c>
      <c r="F6" s="53" t="s">
        <v>437</v>
      </c>
      <c r="G6" s="54">
        <v>0.04016203703703704</v>
      </c>
      <c r="H6" s="20"/>
      <c r="I6" s="21">
        <v>0.01752314814814815</v>
      </c>
      <c r="J6" s="22">
        <v>0.01912037037037037</v>
      </c>
      <c r="K6" s="22">
        <v>0</v>
      </c>
      <c r="L6" s="22">
        <v>0.018564814814814815</v>
      </c>
      <c r="M6" s="23">
        <v>0.019328703703703702</v>
      </c>
      <c r="N6" s="24">
        <v>0.020833333333333332</v>
      </c>
    </row>
    <row r="7" spans="1:14" ht="15">
      <c r="A7" s="68">
        <v>2</v>
      </c>
      <c r="B7" s="295" t="s">
        <v>444</v>
      </c>
      <c r="C7" s="56"/>
      <c r="D7" s="56">
        <v>3020</v>
      </c>
      <c r="E7" s="56">
        <v>814</v>
      </c>
      <c r="F7" s="57" t="s">
        <v>417</v>
      </c>
      <c r="G7" s="58">
        <v>0.03831018518518518</v>
      </c>
      <c r="H7" s="20"/>
      <c r="I7" s="25">
        <v>0.0032407407407407406</v>
      </c>
      <c r="J7" s="26">
        <v>0.01810185185185185</v>
      </c>
      <c r="K7" s="26">
        <v>0.020208333333333335</v>
      </c>
      <c r="L7" s="27">
        <v>0.015925925925925927</v>
      </c>
      <c r="M7" s="27">
        <v>0.005833333333333334</v>
      </c>
      <c r="N7" s="28">
        <v>0.008136574074074074</v>
      </c>
    </row>
    <row r="8" spans="1:14" ht="15">
      <c r="A8" s="68">
        <v>3</v>
      </c>
      <c r="B8" s="295" t="s">
        <v>445</v>
      </c>
      <c r="C8" s="56"/>
      <c r="D8" s="56">
        <v>3022</v>
      </c>
      <c r="E8" s="56">
        <v>612</v>
      </c>
      <c r="F8" s="57" t="s">
        <v>437</v>
      </c>
      <c r="G8" s="58">
        <v>0.03792824074074074</v>
      </c>
      <c r="H8" s="20"/>
      <c r="I8" s="25">
        <v>0.016863425925925928</v>
      </c>
      <c r="J8" s="26">
        <v>0.01898148148148148</v>
      </c>
      <c r="K8" s="26">
        <v>0.01894675925925926</v>
      </c>
      <c r="L8" s="27">
        <v>0.01659722222222222</v>
      </c>
      <c r="M8" s="27">
        <v>0.015486111111111112</v>
      </c>
      <c r="N8" s="28">
        <v>0.015972222222222224</v>
      </c>
    </row>
    <row r="9" spans="1:14" ht="15">
      <c r="A9" s="303">
        <v>4</v>
      </c>
      <c r="B9" s="295" t="s">
        <v>416</v>
      </c>
      <c r="C9" s="56"/>
      <c r="D9" s="56">
        <v>3006</v>
      </c>
      <c r="E9" s="56">
        <v>102</v>
      </c>
      <c r="F9" s="57" t="s">
        <v>418</v>
      </c>
      <c r="G9" s="58">
        <v>0.03460648148148148</v>
      </c>
      <c r="H9" s="20"/>
      <c r="I9" s="25">
        <v>0.015486111111111112</v>
      </c>
      <c r="J9" s="27">
        <v>0</v>
      </c>
      <c r="K9" s="27">
        <v>0</v>
      </c>
      <c r="L9" s="27">
        <v>0.013946759259259258</v>
      </c>
      <c r="M9" s="26">
        <v>0.017291666666666667</v>
      </c>
      <c r="N9" s="29">
        <v>0.017314814814814814</v>
      </c>
    </row>
    <row r="10" spans="1:14" ht="15">
      <c r="A10" s="303">
        <v>5</v>
      </c>
      <c r="B10" s="295" t="s">
        <v>446</v>
      </c>
      <c r="C10" s="56" t="s">
        <v>473</v>
      </c>
      <c r="D10" s="56">
        <v>3022</v>
      </c>
      <c r="E10" s="56">
        <v>612</v>
      </c>
      <c r="F10" s="57" t="s">
        <v>438</v>
      </c>
      <c r="G10" s="58">
        <v>0.02275462962962963</v>
      </c>
      <c r="H10" s="20"/>
      <c r="I10" s="25">
        <v>0.00846064814814815</v>
      </c>
      <c r="J10" s="27">
        <v>0.004884259259259259</v>
      </c>
      <c r="K10" s="27">
        <v>0.0050347222222222225</v>
      </c>
      <c r="L10" s="27">
        <v>0.01064814814814815</v>
      </c>
      <c r="M10" s="26">
        <v>0.010844907407407407</v>
      </c>
      <c r="N10" s="29">
        <v>0.011909722222222223</v>
      </c>
    </row>
    <row r="11" spans="1:14" ht="15">
      <c r="A11" s="303">
        <v>6</v>
      </c>
      <c r="B11" s="295" t="s">
        <v>447</v>
      </c>
      <c r="C11" s="56"/>
      <c r="D11" s="56">
        <v>3002</v>
      </c>
      <c r="E11" s="56">
        <v>580</v>
      </c>
      <c r="F11" s="57" t="s">
        <v>448</v>
      </c>
      <c r="G11" s="58">
        <v>0.014791666666666665</v>
      </c>
      <c r="H11" s="20"/>
      <c r="I11" s="25">
        <v>0.006574074074074073</v>
      </c>
      <c r="J11" s="27">
        <v>0.006585648148148147</v>
      </c>
      <c r="K11" s="26">
        <v>0.007291666666666666</v>
      </c>
      <c r="L11" s="27">
        <v>0.006574074074074073</v>
      </c>
      <c r="M11" s="27">
        <v>0.006689814814814814</v>
      </c>
      <c r="N11" s="29">
        <v>0.0075</v>
      </c>
    </row>
    <row r="12" spans="1:14" ht="15.75" thickBot="1">
      <c r="A12" s="304">
        <v>7</v>
      </c>
      <c r="B12" s="296" t="s">
        <v>449</v>
      </c>
      <c r="C12" s="60" t="s">
        <v>450</v>
      </c>
      <c r="D12" s="60">
        <v>3022</v>
      </c>
      <c r="E12" s="60">
        <v>612</v>
      </c>
      <c r="F12" s="61" t="s">
        <v>438</v>
      </c>
      <c r="G12" s="62">
        <v>0.010810185185185185</v>
      </c>
      <c r="H12" s="20"/>
      <c r="I12" s="30">
        <v>0.00417824074074074</v>
      </c>
      <c r="J12" s="31">
        <v>0.005069444444444444</v>
      </c>
      <c r="K12" s="31">
        <v>0.004398148148148148</v>
      </c>
      <c r="L12" s="32">
        <v>0.00537037037037037</v>
      </c>
      <c r="M12" s="32">
        <v>0.005439814814814815</v>
      </c>
      <c r="N12" s="33">
        <v>0</v>
      </c>
    </row>
    <row r="13" spans="1:14" ht="30" customHeight="1">
      <c r="A13" s="73"/>
      <c r="B13" s="74"/>
      <c r="C13" s="75"/>
      <c r="D13" s="75"/>
      <c r="E13" s="75"/>
      <c r="F13" s="74"/>
      <c r="G13" s="76"/>
      <c r="H13" s="20"/>
      <c r="I13" s="77"/>
      <c r="J13" s="77"/>
      <c r="K13" s="77"/>
      <c r="L13" s="78"/>
      <c r="M13" s="78"/>
      <c r="N13" s="77"/>
    </row>
    <row r="14" spans="1:14" ht="18" thickBot="1">
      <c r="A14" s="15" t="s">
        <v>1182</v>
      </c>
      <c r="B14" s="34"/>
      <c r="C14" s="34"/>
      <c r="D14" s="35"/>
      <c r="E14" s="35"/>
      <c r="F14" s="35"/>
      <c r="G14" s="34"/>
      <c r="H14" s="14"/>
      <c r="I14" s="14"/>
      <c r="J14" s="14"/>
      <c r="K14" s="14"/>
      <c r="L14" s="14"/>
      <c r="M14" s="14"/>
      <c r="N14" s="14"/>
    </row>
    <row r="15" spans="1:14" s="5" customFormat="1" ht="15.75" thickBot="1">
      <c r="A15" s="50" t="s">
        <v>363</v>
      </c>
      <c r="B15" s="1151" t="s">
        <v>0</v>
      </c>
      <c r="C15" s="18" t="s">
        <v>439</v>
      </c>
      <c r="D15" s="18" t="s">
        <v>440</v>
      </c>
      <c r="E15" s="18" t="s">
        <v>441</v>
      </c>
      <c r="F15" s="49" t="s">
        <v>442</v>
      </c>
      <c r="G15" s="50" t="s">
        <v>371</v>
      </c>
      <c r="H15" s="16"/>
      <c r="I15" s="17" t="s">
        <v>583</v>
      </c>
      <c r="J15" s="18" t="s">
        <v>585</v>
      </c>
      <c r="K15" s="18" t="s">
        <v>586</v>
      </c>
      <c r="L15" s="18" t="s">
        <v>1196</v>
      </c>
      <c r="M15" s="18" t="s">
        <v>1200</v>
      </c>
      <c r="N15" s="19" t="s">
        <v>1201</v>
      </c>
    </row>
    <row r="16" spans="1:14" ht="15">
      <c r="A16" s="302">
        <v>1</v>
      </c>
      <c r="B16" s="294" t="s">
        <v>451</v>
      </c>
      <c r="C16" s="52"/>
      <c r="D16" s="52">
        <v>3002</v>
      </c>
      <c r="E16" s="52">
        <v>400</v>
      </c>
      <c r="F16" s="53" t="s">
        <v>427</v>
      </c>
      <c r="G16" s="54">
        <v>0.020613425925925924</v>
      </c>
      <c r="H16" s="20"/>
      <c r="I16" s="21">
        <v>0</v>
      </c>
      <c r="J16" s="22">
        <v>0</v>
      </c>
      <c r="K16" s="22">
        <v>0</v>
      </c>
      <c r="L16" s="23">
        <v>0.010266203703703703</v>
      </c>
      <c r="M16" s="22">
        <v>0.010081018518518519</v>
      </c>
      <c r="N16" s="24">
        <v>0.010347222222222223</v>
      </c>
    </row>
    <row r="17" spans="1:14" ht="15">
      <c r="A17" s="68">
        <v>2</v>
      </c>
      <c r="B17" s="295" t="s">
        <v>452</v>
      </c>
      <c r="C17" s="56"/>
      <c r="D17" s="56">
        <v>3022</v>
      </c>
      <c r="E17" s="56">
        <v>68</v>
      </c>
      <c r="F17" s="57" t="s">
        <v>431</v>
      </c>
      <c r="G17" s="58">
        <v>0.01863425925925926</v>
      </c>
      <c r="H17" s="20"/>
      <c r="I17" s="25">
        <v>0.007222222222222223</v>
      </c>
      <c r="J17" s="27">
        <v>0.0009143518518518518</v>
      </c>
      <c r="K17" s="27">
        <v>0</v>
      </c>
      <c r="L17" s="27">
        <v>0.002372685185185185</v>
      </c>
      <c r="M17" s="26">
        <v>0.010578703703703703</v>
      </c>
      <c r="N17" s="29">
        <v>0.008055555555555555</v>
      </c>
    </row>
    <row r="18" spans="1:14" ht="15">
      <c r="A18" s="68">
        <v>3</v>
      </c>
      <c r="B18" s="295" t="s">
        <v>453</v>
      </c>
      <c r="C18" s="56"/>
      <c r="D18" s="56">
        <v>3019</v>
      </c>
      <c r="E18" s="56">
        <v>426</v>
      </c>
      <c r="F18" s="57" t="s">
        <v>436</v>
      </c>
      <c r="G18" s="58">
        <v>0.018263888888888892</v>
      </c>
      <c r="H18" s="20"/>
      <c r="I18" s="25">
        <v>0.007476851851851853</v>
      </c>
      <c r="J18" s="27">
        <v>0.0046875</v>
      </c>
      <c r="K18" s="27">
        <v>0.0061574074074074074</v>
      </c>
      <c r="L18" s="26">
        <v>0.008541666666666668</v>
      </c>
      <c r="M18" s="26">
        <v>0.009722222222222222</v>
      </c>
      <c r="N18" s="28">
        <v>0</v>
      </c>
    </row>
    <row r="19" spans="1:14" ht="15">
      <c r="A19" s="303">
        <v>4</v>
      </c>
      <c r="B19" s="295" t="s">
        <v>454</v>
      </c>
      <c r="C19" s="56"/>
      <c r="D19" s="56">
        <v>3002</v>
      </c>
      <c r="E19" s="56">
        <v>333</v>
      </c>
      <c r="F19" s="57" t="s">
        <v>433</v>
      </c>
      <c r="G19" s="58">
        <v>0.01701388888888889</v>
      </c>
      <c r="H19" s="20"/>
      <c r="I19" s="25">
        <v>0.008078703703703704</v>
      </c>
      <c r="J19" s="27">
        <v>0.003090277777777778</v>
      </c>
      <c r="K19" s="27">
        <v>0.005358796296296296</v>
      </c>
      <c r="L19" s="26">
        <v>0.008877314814814815</v>
      </c>
      <c r="M19" s="26">
        <v>0.008136574074074074</v>
      </c>
      <c r="N19" s="28">
        <v>0.004918981481481482</v>
      </c>
    </row>
    <row r="20" spans="1:14" ht="15">
      <c r="A20" s="303">
        <v>5</v>
      </c>
      <c r="B20" s="295" t="s">
        <v>416</v>
      </c>
      <c r="C20" s="56"/>
      <c r="D20" s="56">
        <v>3006</v>
      </c>
      <c r="E20" s="56">
        <v>102</v>
      </c>
      <c r="F20" s="57" t="s">
        <v>418</v>
      </c>
      <c r="G20" s="58">
        <v>0.016898148148148148</v>
      </c>
      <c r="H20" s="20"/>
      <c r="I20" s="25">
        <v>0.006319444444444444</v>
      </c>
      <c r="J20" s="27">
        <v>0.007754629629629629</v>
      </c>
      <c r="K20" s="27">
        <v>0.0077083333333333335</v>
      </c>
      <c r="L20" s="26">
        <v>0.008391203703703705</v>
      </c>
      <c r="M20" s="27">
        <v>0.008240740740740741</v>
      </c>
      <c r="N20" s="29">
        <v>0.008506944444444444</v>
      </c>
    </row>
    <row r="21" spans="1:14" ht="15">
      <c r="A21" s="303">
        <v>6</v>
      </c>
      <c r="B21" s="297" t="s">
        <v>455</v>
      </c>
      <c r="C21" s="63"/>
      <c r="D21" s="63">
        <v>3006</v>
      </c>
      <c r="E21" s="63">
        <v>194</v>
      </c>
      <c r="F21" s="57" t="s">
        <v>424</v>
      </c>
      <c r="G21" s="58">
        <v>0.015081018518518518</v>
      </c>
      <c r="H21" s="20"/>
      <c r="I21" s="25">
        <v>0.004398148148148148</v>
      </c>
      <c r="J21" s="27">
        <v>0</v>
      </c>
      <c r="K21" s="27">
        <v>0</v>
      </c>
      <c r="L21" s="26">
        <v>0.007488425925925926</v>
      </c>
      <c r="M21" s="26">
        <v>0.007592592592592593</v>
      </c>
      <c r="N21" s="28">
        <v>0.007314814814814815</v>
      </c>
    </row>
    <row r="22" spans="1:14" ht="15">
      <c r="A22" s="303">
        <v>7</v>
      </c>
      <c r="B22" s="295" t="s">
        <v>447</v>
      </c>
      <c r="C22" s="56"/>
      <c r="D22" s="56">
        <v>3002</v>
      </c>
      <c r="E22" s="56">
        <v>580</v>
      </c>
      <c r="F22" s="57" t="s">
        <v>448</v>
      </c>
      <c r="G22" s="58">
        <v>0.013229166666666667</v>
      </c>
      <c r="H22" s="20"/>
      <c r="I22" s="25">
        <v>0.005729166666666667</v>
      </c>
      <c r="J22" s="27">
        <v>0.004618055555555556</v>
      </c>
      <c r="K22" s="26">
        <v>0.006597222222222222</v>
      </c>
      <c r="L22" s="26">
        <v>0.006631944444444445</v>
      </c>
      <c r="M22" s="27">
        <v>0.0053125</v>
      </c>
      <c r="N22" s="28">
        <v>0.00625</v>
      </c>
    </row>
    <row r="23" spans="1:14" ht="15">
      <c r="A23" s="303">
        <v>8</v>
      </c>
      <c r="B23" s="295" t="s">
        <v>456</v>
      </c>
      <c r="C23" s="56"/>
      <c r="D23" s="56">
        <v>3002</v>
      </c>
      <c r="E23" s="56">
        <v>333</v>
      </c>
      <c r="F23" s="57" t="s">
        <v>433</v>
      </c>
      <c r="G23" s="58">
        <v>0.012766203703703703</v>
      </c>
      <c r="H23" s="20"/>
      <c r="I23" s="25">
        <v>0.003252314814814815</v>
      </c>
      <c r="J23" s="27">
        <v>0</v>
      </c>
      <c r="K23" s="27">
        <v>0</v>
      </c>
      <c r="L23" s="26">
        <v>0.005219907407407407</v>
      </c>
      <c r="M23" s="26">
        <v>0.007546296296296297</v>
      </c>
      <c r="N23" s="28">
        <v>0</v>
      </c>
    </row>
    <row r="24" spans="1:14" ht="15">
      <c r="A24" s="303">
        <v>9</v>
      </c>
      <c r="B24" s="297" t="s">
        <v>457</v>
      </c>
      <c r="C24" s="63"/>
      <c r="D24" s="63">
        <v>3006</v>
      </c>
      <c r="E24" s="63">
        <v>194</v>
      </c>
      <c r="F24" s="57" t="s">
        <v>424</v>
      </c>
      <c r="G24" s="58">
        <v>0.011805555555555555</v>
      </c>
      <c r="H24" s="20"/>
      <c r="I24" s="25">
        <v>0</v>
      </c>
      <c r="J24" s="27">
        <v>0.0031712962962962958</v>
      </c>
      <c r="K24" s="26">
        <v>0.006180555555555556</v>
      </c>
      <c r="L24" s="26">
        <v>0.005625</v>
      </c>
      <c r="M24" s="27">
        <v>0.005023148148148148</v>
      </c>
      <c r="N24" s="28">
        <v>0</v>
      </c>
    </row>
    <row r="25" spans="1:14" ht="15.75" thickBot="1">
      <c r="A25" s="304">
        <v>10</v>
      </c>
      <c r="B25" s="296" t="s">
        <v>366</v>
      </c>
      <c r="C25" s="60"/>
      <c r="D25" s="60">
        <v>3006</v>
      </c>
      <c r="E25" s="60">
        <v>194</v>
      </c>
      <c r="F25" s="61" t="s">
        <v>424</v>
      </c>
      <c r="G25" s="62">
        <v>0.010972222222222222</v>
      </c>
      <c r="H25" s="20"/>
      <c r="I25" s="30">
        <v>0.0025</v>
      </c>
      <c r="J25" s="31">
        <v>0.0037268518518518514</v>
      </c>
      <c r="K25" s="32">
        <v>0.004398148148148148</v>
      </c>
      <c r="L25" s="31">
        <v>0</v>
      </c>
      <c r="M25" s="31">
        <v>0.0023263888888888887</v>
      </c>
      <c r="N25" s="36">
        <v>0.006574074074074073</v>
      </c>
    </row>
    <row r="26" spans="1:7" ht="30" customHeight="1">
      <c r="A26" s="10"/>
      <c r="B26" s="11"/>
      <c r="C26" s="10"/>
      <c r="D26" s="12"/>
      <c r="E26" s="12"/>
      <c r="F26" s="13"/>
      <c r="G26" s="10"/>
    </row>
    <row r="27" spans="1:14" ht="18" thickBot="1">
      <c r="A27" s="37" t="s">
        <v>1183</v>
      </c>
      <c r="B27" s="37"/>
      <c r="C27" s="37"/>
      <c r="D27" s="38"/>
      <c r="E27" s="38"/>
      <c r="F27" s="38"/>
      <c r="G27" s="37"/>
      <c r="H27" s="14"/>
      <c r="I27" s="14"/>
      <c r="J27" s="14"/>
      <c r="K27" s="14"/>
      <c r="L27" s="14"/>
      <c r="M27" s="14"/>
      <c r="N27" s="14"/>
    </row>
    <row r="28" spans="1:14" s="5" customFormat="1" ht="15.75" thickBot="1">
      <c r="A28" s="50" t="s">
        <v>363</v>
      </c>
      <c r="B28" s="1151" t="s">
        <v>0</v>
      </c>
      <c r="C28" s="18" t="s">
        <v>439</v>
      </c>
      <c r="D28" s="18" t="s">
        <v>440</v>
      </c>
      <c r="E28" s="18" t="s">
        <v>441</v>
      </c>
      <c r="F28" s="49" t="s">
        <v>442</v>
      </c>
      <c r="G28" s="50" t="s">
        <v>371</v>
      </c>
      <c r="H28" s="16"/>
      <c r="I28" s="17" t="s">
        <v>583</v>
      </c>
      <c r="J28" s="18" t="s">
        <v>585</v>
      </c>
      <c r="K28" s="18" t="s">
        <v>586</v>
      </c>
      <c r="L28" s="18" t="s">
        <v>1196</v>
      </c>
      <c r="M28" s="18" t="s">
        <v>1200</v>
      </c>
      <c r="N28" s="19" t="s">
        <v>1201</v>
      </c>
    </row>
    <row r="29" spans="1:14" ht="15">
      <c r="A29" s="302">
        <v>1</v>
      </c>
      <c r="B29" s="298" t="s">
        <v>449</v>
      </c>
      <c r="C29" s="64" t="s">
        <v>450</v>
      </c>
      <c r="D29" s="64">
        <v>3022</v>
      </c>
      <c r="E29" s="64">
        <v>612</v>
      </c>
      <c r="F29" s="53" t="s">
        <v>422</v>
      </c>
      <c r="G29" s="65">
        <v>22.21</v>
      </c>
      <c r="H29" s="39"/>
      <c r="I29" s="40">
        <v>0.0067708333333333336</v>
      </c>
      <c r="J29" s="41">
        <v>0.007743055555555556</v>
      </c>
      <c r="K29" s="41">
        <v>0.007777777777777777</v>
      </c>
      <c r="L29" s="42">
        <v>0.004560185185185185</v>
      </c>
      <c r="M29" s="42">
        <v>0.0069560185185185185</v>
      </c>
      <c r="N29" s="43">
        <v>0.00755787037037037</v>
      </c>
    </row>
    <row r="30" spans="1:14" ht="15">
      <c r="A30" s="68">
        <v>2</v>
      </c>
      <c r="B30" s="299" t="s">
        <v>368</v>
      </c>
      <c r="C30" s="66" t="s">
        <v>450</v>
      </c>
      <c r="D30" s="66">
        <v>3019</v>
      </c>
      <c r="E30" s="66">
        <v>77</v>
      </c>
      <c r="F30" s="57" t="s">
        <v>423</v>
      </c>
      <c r="G30" s="67">
        <v>22.2</v>
      </c>
      <c r="H30" s="16"/>
      <c r="I30" s="25">
        <v>0.007002314814814815</v>
      </c>
      <c r="J30" s="26">
        <v>0.007835648148148149</v>
      </c>
      <c r="K30" s="26">
        <v>0.007673611111111111</v>
      </c>
      <c r="L30" s="27">
        <v>0.007418981481481481</v>
      </c>
      <c r="M30" s="27">
        <v>0.007291666666666666</v>
      </c>
      <c r="N30" s="28">
        <v>0.007638888888888889</v>
      </c>
    </row>
    <row r="31" spans="1:14" ht="15">
      <c r="A31" s="68">
        <v>3</v>
      </c>
      <c r="B31" s="299" t="s">
        <v>458</v>
      </c>
      <c r="C31" s="66" t="s">
        <v>450</v>
      </c>
      <c r="D31" s="66">
        <v>3006</v>
      </c>
      <c r="E31" s="66">
        <v>194</v>
      </c>
      <c r="F31" s="57" t="s">
        <v>424</v>
      </c>
      <c r="G31" s="68">
        <v>19.57</v>
      </c>
      <c r="H31" s="16"/>
      <c r="I31" s="44">
        <v>0.00693287037037037</v>
      </c>
      <c r="J31" s="27">
        <v>0.006435185185185186</v>
      </c>
      <c r="K31" s="27">
        <v>0.005069444444444444</v>
      </c>
      <c r="L31" s="27">
        <v>0.006805555555555557</v>
      </c>
      <c r="M31" s="26">
        <v>0.006921296296296297</v>
      </c>
      <c r="N31" s="28">
        <v>0.005277777777777777</v>
      </c>
    </row>
    <row r="32" spans="1:14" ht="15">
      <c r="A32" s="303">
        <v>4</v>
      </c>
      <c r="B32" s="299" t="s">
        <v>459</v>
      </c>
      <c r="C32" s="66" t="s">
        <v>450</v>
      </c>
      <c r="D32" s="66">
        <v>3017</v>
      </c>
      <c r="E32" s="66">
        <v>698</v>
      </c>
      <c r="F32" s="57" t="s">
        <v>425</v>
      </c>
      <c r="G32" s="68">
        <v>17.06</v>
      </c>
      <c r="H32" s="39"/>
      <c r="I32" s="44">
        <v>0.005347222222222222</v>
      </c>
      <c r="J32" s="27">
        <v>0.005104166666666667</v>
      </c>
      <c r="K32" s="27">
        <v>0.0050347222222222225</v>
      </c>
      <c r="L32" s="26">
        <v>0.006527777777777778</v>
      </c>
      <c r="M32" s="27">
        <v>0.004583333333333333</v>
      </c>
      <c r="N32" s="28">
        <v>0.004826388888888889</v>
      </c>
    </row>
    <row r="33" spans="1:14" ht="15">
      <c r="A33" s="303">
        <v>5</v>
      </c>
      <c r="B33" s="299" t="s">
        <v>369</v>
      </c>
      <c r="C33" s="66" t="s">
        <v>450</v>
      </c>
      <c r="D33" s="66">
        <v>3017</v>
      </c>
      <c r="E33" s="64">
        <v>698</v>
      </c>
      <c r="F33" s="57" t="s">
        <v>425</v>
      </c>
      <c r="G33" s="68">
        <v>16.39</v>
      </c>
      <c r="H33" s="39"/>
      <c r="I33" s="25">
        <v>0.005706018518518519</v>
      </c>
      <c r="J33" s="26">
        <v>0.005763888888888889</v>
      </c>
      <c r="K33" s="26">
        <v>0.005798611111111111</v>
      </c>
      <c r="L33" s="27">
        <v>0.00537037037037037</v>
      </c>
      <c r="M33" s="27">
        <v>0.005046296296296296</v>
      </c>
      <c r="N33" s="28">
        <v>0.0049884259259259265</v>
      </c>
    </row>
    <row r="34" spans="1:14" ht="15">
      <c r="A34" s="303">
        <v>6</v>
      </c>
      <c r="B34" s="299" t="s">
        <v>460</v>
      </c>
      <c r="C34" s="66" t="s">
        <v>450</v>
      </c>
      <c r="D34" s="66">
        <v>3006</v>
      </c>
      <c r="E34" s="66">
        <v>194</v>
      </c>
      <c r="F34" s="57" t="s">
        <v>424</v>
      </c>
      <c r="G34" s="68">
        <v>16.31</v>
      </c>
      <c r="H34" s="16"/>
      <c r="I34" s="44">
        <v>0.005</v>
      </c>
      <c r="J34" s="27">
        <v>0.0049884259259259265</v>
      </c>
      <c r="K34" s="27">
        <v>0</v>
      </c>
      <c r="L34" s="27">
        <v>0.004641203703703704</v>
      </c>
      <c r="M34" s="27">
        <v>0.002511574074074074</v>
      </c>
      <c r="N34" s="29">
        <v>0.006469907407407407</v>
      </c>
    </row>
    <row r="35" spans="1:14" ht="15">
      <c r="A35" s="303">
        <v>7</v>
      </c>
      <c r="B35" s="299" t="s">
        <v>461</v>
      </c>
      <c r="C35" s="66" t="s">
        <v>450</v>
      </c>
      <c r="D35" s="66">
        <v>3006</v>
      </c>
      <c r="E35" s="66">
        <v>194</v>
      </c>
      <c r="F35" s="57" t="s">
        <v>426</v>
      </c>
      <c r="G35" s="68">
        <v>16.25</v>
      </c>
      <c r="H35" s="16"/>
      <c r="I35" s="25">
        <v>0.00542824074074074</v>
      </c>
      <c r="J35" s="26">
        <v>0.00568287037037037</v>
      </c>
      <c r="K35" s="26">
        <v>0.005717592592592593</v>
      </c>
      <c r="L35" s="27">
        <v>0.005578703703703704</v>
      </c>
      <c r="M35" s="27">
        <v>0.005659722222222222</v>
      </c>
      <c r="N35" s="28">
        <v>0.00400462962962963</v>
      </c>
    </row>
    <row r="36" spans="1:14" ht="15">
      <c r="A36" s="303">
        <v>8</v>
      </c>
      <c r="B36" s="299" t="s">
        <v>398</v>
      </c>
      <c r="C36" s="66" t="s">
        <v>450</v>
      </c>
      <c r="D36" s="66">
        <v>3017</v>
      </c>
      <c r="E36" s="66">
        <v>698</v>
      </c>
      <c r="F36" s="57" t="s">
        <v>425</v>
      </c>
      <c r="G36" s="67">
        <v>16.2</v>
      </c>
      <c r="H36" s="16"/>
      <c r="I36" s="44">
        <v>0.005520833333333333</v>
      </c>
      <c r="J36" s="26">
        <v>0.005821759259259259</v>
      </c>
      <c r="K36" s="27">
        <v>0.004953703703703704</v>
      </c>
      <c r="L36" s="27">
        <v>0.005277777777777777</v>
      </c>
      <c r="M36" s="27">
        <v>0.004363425925925926</v>
      </c>
      <c r="N36" s="28">
        <v>0.0038078703703703707</v>
      </c>
    </row>
    <row r="37" spans="1:14" ht="15">
      <c r="A37" s="303">
        <v>9</v>
      </c>
      <c r="B37" s="299" t="s">
        <v>462</v>
      </c>
      <c r="C37" s="66" t="s">
        <v>450</v>
      </c>
      <c r="D37" s="66">
        <v>3017</v>
      </c>
      <c r="E37" s="66">
        <v>698</v>
      </c>
      <c r="F37" s="57" t="s">
        <v>425</v>
      </c>
      <c r="G37" s="68">
        <v>16.08</v>
      </c>
      <c r="H37" s="16"/>
      <c r="I37" s="25">
        <v>0.0051736111111111115</v>
      </c>
      <c r="J37" s="27">
        <v>0.0044444444444444444</v>
      </c>
      <c r="K37" s="26">
        <v>0.00537037037037037</v>
      </c>
      <c r="L37" s="27">
        <v>0.003993055555555556</v>
      </c>
      <c r="M37" s="27">
        <v>0.005115740740740741</v>
      </c>
      <c r="N37" s="29">
        <v>0.005833333333333334</v>
      </c>
    </row>
    <row r="38" spans="1:14" ht="15">
      <c r="A38" s="303">
        <v>10</v>
      </c>
      <c r="B38" s="299" t="s">
        <v>463</v>
      </c>
      <c r="C38" s="66" t="s">
        <v>450</v>
      </c>
      <c r="D38" s="66">
        <v>3022</v>
      </c>
      <c r="E38" s="66">
        <v>698</v>
      </c>
      <c r="F38" s="57" t="s">
        <v>425</v>
      </c>
      <c r="G38" s="68">
        <v>16.04</v>
      </c>
      <c r="H38" s="16"/>
      <c r="I38" s="44">
        <v>0.005127314814814815</v>
      </c>
      <c r="J38" s="26">
        <v>0.006030092592592593</v>
      </c>
      <c r="K38" s="27">
        <v>0.0042824074074074075</v>
      </c>
      <c r="L38" s="27">
        <v>0.0019444444444444442</v>
      </c>
      <c r="M38" s="27">
        <v>0.0019560185185185184</v>
      </c>
      <c r="N38" s="28">
        <v>0</v>
      </c>
    </row>
    <row r="39" spans="1:14" ht="15">
      <c r="A39" s="303">
        <v>11</v>
      </c>
      <c r="B39" s="299" t="s">
        <v>464</v>
      </c>
      <c r="C39" s="66" t="s">
        <v>450</v>
      </c>
      <c r="D39" s="66">
        <v>3006</v>
      </c>
      <c r="E39" s="66">
        <v>194</v>
      </c>
      <c r="F39" s="57" t="s">
        <v>426</v>
      </c>
      <c r="G39" s="68">
        <v>15.39</v>
      </c>
      <c r="H39" s="16"/>
      <c r="I39" s="25">
        <v>0.0022916666666666667</v>
      </c>
      <c r="J39" s="27">
        <v>0.0040625</v>
      </c>
      <c r="K39" s="26">
        <v>0.00525462962962963</v>
      </c>
      <c r="L39" s="27">
        <v>0.0034375</v>
      </c>
      <c r="M39" s="26">
        <v>0.005613425925925927</v>
      </c>
      <c r="N39" s="28">
        <v>0.004456018518518519</v>
      </c>
    </row>
    <row r="40" spans="1:14" ht="15">
      <c r="A40" s="303">
        <v>12</v>
      </c>
      <c r="B40" s="299" t="s">
        <v>465</v>
      </c>
      <c r="C40" s="66" t="s">
        <v>450</v>
      </c>
      <c r="D40" s="66">
        <v>3002</v>
      </c>
      <c r="E40" s="66">
        <v>400</v>
      </c>
      <c r="F40" s="57" t="s">
        <v>466</v>
      </c>
      <c r="G40" s="68">
        <v>13.37</v>
      </c>
      <c r="H40" s="16"/>
      <c r="I40" s="25">
        <v>0.003206018518518519</v>
      </c>
      <c r="J40" s="27">
        <v>0.004027777777777778</v>
      </c>
      <c r="K40" s="27">
        <v>0</v>
      </c>
      <c r="L40" s="27">
        <v>0.002199074074074074</v>
      </c>
      <c r="M40" s="26">
        <v>0.004571759259259259</v>
      </c>
      <c r="N40" s="29">
        <v>0.004884259259259259</v>
      </c>
    </row>
    <row r="41" spans="1:14" ht="15">
      <c r="A41" s="303">
        <v>13</v>
      </c>
      <c r="B41" s="299" t="s">
        <v>467</v>
      </c>
      <c r="C41" s="66" t="s">
        <v>450</v>
      </c>
      <c r="D41" s="66">
        <v>3017</v>
      </c>
      <c r="E41" s="66">
        <v>698</v>
      </c>
      <c r="F41" s="57" t="s">
        <v>425</v>
      </c>
      <c r="G41" s="68">
        <v>13.31</v>
      </c>
      <c r="H41" s="16"/>
      <c r="I41" s="44">
        <v>0.004525462962962963</v>
      </c>
      <c r="J41" s="27">
        <v>0.0028819444444444444</v>
      </c>
      <c r="K41" s="27">
        <v>0.004097222222222223</v>
      </c>
      <c r="L41" s="27">
        <v>0.0043287037037037035</v>
      </c>
      <c r="M41" s="26">
        <v>0.004861111111111111</v>
      </c>
      <c r="N41" s="28">
        <v>0.003935185185185186</v>
      </c>
    </row>
    <row r="42" spans="1:14" ht="15">
      <c r="A42" s="303">
        <v>14</v>
      </c>
      <c r="B42" s="299" t="s">
        <v>468</v>
      </c>
      <c r="C42" s="66" t="s">
        <v>450</v>
      </c>
      <c r="D42" s="66">
        <v>3017</v>
      </c>
      <c r="E42" s="66">
        <v>698</v>
      </c>
      <c r="F42" s="57" t="s">
        <v>425</v>
      </c>
      <c r="G42" s="68">
        <v>13.21</v>
      </c>
      <c r="H42" s="16"/>
      <c r="I42" s="25">
        <v>0.00369212962962963</v>
      </c>
      <c r="J42" s="26">
        <v>0.004467592592592593</v>
      </c>
      <c r="K42" s="26">
        <v>0.004803240740740741</v>
      </c>
      <c r="L42" s="27">
        <v>0.004050925925925926</v>
      </c>
      <c r="M42" s="27">
        <v>0.002685185185185185</v>
      </c>
      <c r="N42" s="28">
        <v>0.0016550925925925926</v>
      </c>
    </row>
    <row r="43" spans="1:14" ht="15">
      <c r="A43" s="303">
        <v>15</v>
      </c>
      <c r="B43" s="299" t="s">
        <v>370</v>
      </c>
      <c r="C43" s="66" t="s">
        <v>450</v>
      </c>
      <c r="D43" s="66">
        <v>3017</v>
      </c>
      <c r="E43" s="66">
        <v>698</v>
      </c>
      <c r="F43" s="57" t="s">
        <v>425</v>
      </c>
      <c r="G43" s="68">
        <v>13.04</v>
      </c>
      <c r="H43" s="16"/>
      <c r="I43" s="44">
        <v>0.005706018518518519</v>
      </c>
      <c r="J43" s="27">
        <v>0.0027546296296296294</v>
      </c>
      <c r="K43" s="27">
        <v>0</v>
      </c>
      <c r="L43" s="27">
        <v>0.0019560185185185184</v>
      </c>
      <c r="M43" s="27">
        <v>0.0022800925925925927</v>
      </c>
      <c r="N43" s="29">
        <v>0.003368055555555555</v>
      </c>
    </row>
    <row r="44" spans="1:14" ht="15">
      <c r="A44" s="305">
        <v>16</v>
      </c>
      <c r="B44" s="300" t="s">
        <v>469</v>
      </c>
      <c r="C44" s="69" t="s">
        <v>450</v>
      </c>
      <c r="D44" s="69">
        <v>3002</v>
      </c>
      <c r="E44" s="69">
        <v>400</v>
      </c>
      <c r="F44" s="70" t="s">
        <v>466</v>
      </c>
      <c r="G44" s="68">
        <v>13.03</v>
      </c>
      <c r="H44" s="16"/>
      <c r="I44" s="25">
        <v>0.0032407407407407406</v>
      </c>
      <c r="J44" s="27">
        <v>0.003136574074074074</v>
      </c>
      <c r="K44" s="27">
        <v>0.003993055555555556</v>
      </c>
      <c r="L44" s="27">
        <v>0.003935185185185186</v>
      </c>
      <c r="M44" s="26">
        <v>0.004768518518518518</v>
      </c>
      <c r="N44" s="29">
        <v>0.004293981481481481</v>
      </c>
    </row>
    <row r="45" spans="1:14" ht="15">
      <c r="A45" s="303">
        <v>17</v>
      </c>
      <c r="B45" s="299" t="s">
        <v>470</v>
      </c>
      <c r="C45" s="66" t="s">
        <v>450</v>
      </c>
      <c r="D45" s="66">
        <v>3017</v>
      </c>
      <c r="E45" s="66">
        <v>698</v>
      </c>
      <c r="F45" s="57" t="s">
        <v>425</v>
      </c>
      <c r="G45" s="68">
        <v>10.28</v>
      </c>
      <c r="H45" s="16"/>
      <c r="I45" s="44">
        <v>0.003263888888888889</v>
      </c>
      <c r="J45" s="26">
        <v>0.00400462962962963</v>
      </c>
      <c r="K45" s="27">
        <v>0.0023958333333333336</v>
      </c>
      <c r="L45" s="27">
        <v>0.0021180555555555553</v>
      </c>
      <c r="M45" s="27">
        <v>0.002546296296296296</v>
      </c>
      <c r="N45" s="28">
        <v>0.0009027777777777778</v>
      </c>
    </row>
    <row r="46" spans="1:14" ht="15.75" thickBot="1">
      <c r="A46" s="304">
        <v>18</v>
      </c>
      <c r="B46" s="301" t="s">
        <v>471</v>
      </c>
      <c r="C46" s="71" t="s">
        <v>450</v>
      </c>
      <c r="D46" s="71">
        <v>3017</v>
      </c>
      <c r="E46" s="71">
        <v>698</v>
      </c>
      <c r="F46" s="61" t="s">
        <v>425</v>
      </c>
      <c r="G46" s="72">
        <v>9.21</v>
      </c>
      <c r="H46" s="16"/>
      <c r="I46" s="30">
        <v>0.0021527777777777778</v>
      </c>
      <c r="J46" s="31">
        <v>0.0018402777777777777</v>
      </c>
      <c r="K46" s="31">
        <v>0.0009027777777777778</v>
      </c>
      <c r="L46" s="32">
        <v>0.0024305555555555556</v>
      </c>
      <c r="M46" s="32">
        <v>0.0040625</v>
      </c>
      <c r="N46" s="33">
        <v>0</v>
      </c>
    </row>
    <row r="47" spans="1:14" ht="30" customHeight="1">
      <c r="A47" s="73"/>
      <c r="B47" s="82"/>
      <c r="C47" s="83"/>
      <c r="D47" s="83"/>
      <c r="E47" s="83"/>
      <c r="F47" s="74"/>
      <c r="G47" s="73"/>
      <c r="H47" s="16"/>
      <c r="I47" s="77"/>
      <c r="J47" s="77"/>
      <c r="K47" s="77"/>
      <c r="L47" s="78"/>
      <c r="M47" s="78"/>
      <c r="N47" s="77"/>
    </row>
    <row r="48" spans="1:14" ht="18" thickBot="1">
      <c r="A48" s="37" t="s">
        <v>1184</v>
      </c>
      <c r="B48" s="37"/>
      <c r="C48" s="37"/>
      <c r="D48" s="38"/>
      <c r="E48" s="38"/>
      <c r="F48" s="38"/>
      <c r="G48" s="37"/>
      <c r="H48" s="14"/>
      <c r="I48" s="16"/>
      <c r="J48" s="16"/>
      <c r="K48" s="16"/>
      <c r="L48" s="16"/>
      <c r="M48" s="16"/>
      <c r="N48" s="16"/>
    </row>
    <row r="49" spans="1:14" s="5" customFormat="1" ht="15.75" thickBot="1">
      <c r="A49" s="50" t="s">
        <v>363</v>
      </c>
      <c r="B49" s="1151" t="s">
        <v>0</v>
      </c>
      <c r="C49" s="18" t="s">
        <v>439</v>
      </c>
      <c r="D49" s="18" t="s">
        <v>440</v>
      </c>
      <c r="E49" s="18" t="s">
        <v>441</v>
      </c>
      <c r="F49" s="48" t="s">
        <v>442</v>
      </c>
      <c r="G49" s="18" t="s">
        <v>371</v>
      </c>
      <c r="H49" s="16"/>
      <c r="I49" s="17" t="s">
        <v>583</v>
      </c>
      <c r="J49" s="18" t="s">
        <v>585</v>
      </c>
      <c r="K49" s="18" t="s">
        <v>586</v>
      </c>
      <c r="L49" s="18" t="s">
        <v>1196</v>
      </c>
      <c r="M49" s="18" t="s">
        <v>1200</v>
      </c>
      <c r="N49" s="19" t="s">
        <v>1201</v>
      </c>
    </row>
    <row r="50" spans="1:14" ht="15">
      <c r="A50" s="302">
        <v>1</v>
      </c>
      <c r="B50" s="294" t="s">
        <v>472</v>
      </c>
      <c r="C50" s="52" t="s">
        <v>473</v>
      </c>
      <c r="D50" s="52">
        <v>3006</v>
      </c>
      <c r="E50" s="52">
        <v>194</v>
      </c>
      <c r="F50" s="51" t="s">
        <v>424</v>
      </c>
      <c r="G50" s="79" t="s">
        <v>474</v>
      </c>
      <c r="H50" s="16"/>
      <c r="I50" s="21">
        <v>0.004768518518518518</v>
      </c>
      <c r="J50" s="22">
        <v>0.006550925925925926</v>
      </c>
      <c r="K50" s="23">
        <v>0.007824074074074075</v>
      </c>
      <c r="L50" s="23">
        <v>0.007928240740740741</v>
      </c>
      <c r="M50" s="22">
        <v>0.007511574074074074</v>
      </c>
      <c r="N50" s="45">
        <v>0.007245370370370371</v>
      </c>
    </row>
    <row r="51" spans="1:14" ht="15">
      <c r="A51" s="68">
        <v>2</v>
      </c>
      <c r="B51" s="295" t="s">
        <v>446</v>
      </c>
      <c r="C51" s="56" t="s">
        <v>473</v>
      </c>
      <c r="D51" s="56">
        <v>3022</v>
      </c>
      <c r="E51" s="56">
        <v>612</v>
      </c>
      <c r="F51" s="55" t="s">
        <v>422</v>
      </c>
      <c r="G51" s="80" t="s">
        <v>475</v>
      </c>
      <c r="H51" s="16"/>
      <c r="I51" s="25">
        <v>0.00650462962962963</v>
      </c>
      <c r="J51" s="26">
        <v>0.007291666666666666</v>
      </c>
      <c r="K51" s="27">
        <v>0.007256944444444444</v>
      </c>
      <c r="L51" s="27">
        <v>0.007002314814814815</v>
      </c>
      <c r="M51" s="26">
        <v>0.007407407407407407</v>
      </c>
      <c r="N51" s="28">
        <v>0.006851851851851852</v>
      </c>
    </row>
    <row r="52" spans="1:14" ht="15">
      <c r="A52" s="68">
        <v>3</v>
      </c>
      <c r="B52" s="295" t="s">
        <v>476</v>
      </c>
      <c r="C52" s="56" t="s">
        <v>473</v>
      </c>
      <c r="D52" s="56">
        <v>3017</v>
      </c>
      <c r="E52" s="56">
        <v>698</v>
      </c>
      <c r="F52" s="55" t="s">
        <v>425</v>
      </c>
      <c r="G52" s="80" t="s">
        <v>477</v>
      </c>
      <c r="H52" s="39"/>
      <c r="I52" s="25">
        <v>0.003194444444444444</v>
      </c>
      <c r="J52" s="27">
        <v>0.002685185185185185</v>
      </c>
      <c r="K52" s="27">
        <v>0</v>
      </c>
      <c r="L52" s="27">
        <v>0.002997685185185185</v>
      </c>
      <c r="M52" s="26">
        <v>0.006284722222222223</v>
      </c>
      <c r="N52" s="29">
        <v>0.006261574074074075</v>
      </c>
    </row>
    <row r="53" spans="1:14" ht="15">
      <c r="A53" s="303">
        <v>4</v>
      </c>
      <c r="B53" s="295" t="s">
        <v>478</v>
      </c>
      <c r="C53" s="56" t="s">
        <v>473</v>
      </c>
      <c r="D53" s="56">
        <v>3017</v>
      </c>
      <c r="E53" s="56">
        <v>698</v>
      </c>
      <c r="F53" s="55" t="s">
        <v>428</v>
      </c>
      <c r="G53" s="80" t="s">
        <v>479</v>
      </c>
      <c r="H53" s="39"/>
      <c r="I53" s="25">
        <v>0.004548611111111111</v>
      </c>
      <c r="J53" s="27">
        <v>0.004791666666666667</v>
      </c>
      <c r="K53" s="27">
        <v>0</v>
      </c>
      <c r="L53" s="26">
        <v>0.005613425925925927</v>
      </c>
      <c r="M53" s="27">
        <v>0.0051967592592592595</v>
      </c>
      <c r="N53" s="29">
        <v>0.005729166666666667</v>
      </c>
    </row>
    <row r="54" spans="1:14" ht="15">
      <c r="A54" s="303">
        <v>5</v>
      </c>
      <c r="B54" s="295" t="s">
        <v>399</v>
      </c>
      <c r="C54" s="56" t="s">
        <v>473</v>
      </c>
      <c r="D54" s="56">
        <v>3017</v>
      </c>
      <c r="E54" s="56">
        <v>698</v>
      </c>
      <c r="F54" s="55" t="s">
        <v>425</v>
      </c>
      <c r="G54" s="80" t="s">
        <v>480</v>
      </c>
      <c r="H54" s="16"/>
      <c r="I54" s="25">
        <v>0.004548611111111111</v>
      </c>
      <c r="J54" s="26">
        <v>0.005300925925925925</v>
      </c>
      <c r="K54" s="27">
        <v>0.004965277777777778</v>
      </c>
      <c r="L54" s="27">
        <v>0.004942129629629629</v>
      </c>
      <c r="M54" s="27">
        <v>0.0038541666666666668</v>
      </c>
      <c r="N54" s="29">
        <v>0.0050578703703703706</v>
      </c>
    </row>
    <row r="55" spans="1:14" ht="15.75" thickBot="1">
      <c r="A55" s="304">
        <v>6</v>
      </c>
      <c r="B55" s="296" t="s">
        <v>481</v>
      </c>
      <c r="C55" s="60" t="s">
        <v>473</v>
      </c>
      <c r="D55" s="60">
        <v>3006</v>
      </c>
      <c r="E55" s="60">
        <v>194</v>
      </c>
      <c r="F55" s="59" t="s">
        <v>429</v>
      </c>
      <c r="G55" s="81" t="s">
        <v>482</v>
      </c>
      <c r="H55" s="16"/>
      <c r="I55" s="30">
        <v>0.0020601851851851853</v>
      </c>
      <c r="J55" s="31">
        <v>0.0007060185185185185</v>
      </c>
      <c r="K55" s="31">
        <v>0</v>
      </c>
      <c r="L55" s="31">
        <v>0.0021064814814814813</v>
      </c>
      <c r="M55" s="32">
        <v>0.0029745370370370373</v>
      </c>
      <c r="N55" s="36">
        <v>0.004502314814814815</v>
      </c>
    </row>
    <row r="56" spans="1:14" ht="30" customHeight="1">
      <c r="A56" s="73"/>
      <c r="B56" s="74"/>
      <c r="C56" s="75"/>
      <c r="D56" s="75"/>
      <c r="E56" s="75"/>
      <c r="F56" s="74"/>
      <c r="G56" s="84"/>
      <c r="H56" s="16"/>
      <c r="I56" s="77"/>
      <c r="J56" s="77"/>
      <c r="K56" s="77"/>
      <c r="L56" s="77"/>
      <c r="M56" s="78"/>
      <c r="N56" s="78"/>
    </row>
    <row r="57" spans="1:14" ht="18" thickBot="1">
      <c r="A57" s="46" t="s">
        <v>1185</v>
      </c>
      <c r="B57" s="46"/>
      <c r="C57" s="46"/>
      <c r="D57" s="47"/>
      <c r="E57" s="47"/>
      <c r="F57" s="47"/>
      <c r="G57" s="46"/>
      <c r="H57" s="14"/>
      <c r="I57" s="16"/>
      <c r="J57" s="16"/>
      <c r="K57" s="16"/>
      <c r="L57" s="16"/>
      <c r="M57" s="16"/>
      <c r="N57" s="16"/>
    </row>
    <row r="58" spans="1:14" s="5" customFormat="1" ht="15.75" thickBot="1">
      <c r="A58" s="50" t="s">
        <v>363</v>
      </c>
      <c r="B58" s="1151" t="s">
        <v>0</v>
      </c>
      <c r="C58" s="18" t="s">
        <v>439</v>
      </c>
      <c r="D58" s="18" t="s">
        <v>440</v>
      </c>
      <c r="E58" s="18" t="s">
        <v>441</v>
      </c>
      <c r="F58" s="49" t="s">
        <v>442</v>
      </c>
      <c r="G58" s="50" t="s">
        <v>371</v>
      </c>
      <c r="H58" s="16"/>
      <c r="I58" s="17" t="s">
        <v>583</v>
      </c>
      <c r="J58" s="18" t="s">
        <v>585</v>
      </c>
      <c r="K58" s="18" t="s">
        <v>586</v>
      </c>
      <c r="L58" s="18" t="s">
        <v>1196</v>
      </c>
      <c r="M58" s="18" t="s">
        <v>1200</v>
      </c>
      <c r="N58" s="19" t="s">
        <v>1201</v>
      </c>
    </row>
    <row r="59" spans="1:14" ht="15">
      <c r="A59" s="302">
        <v>1</v>
      </c>
      <c r="B59" s="294" t="s">
        <v>483</v>
      </c>
      <c r="C59" s="52"/>
      <c r="D59" s="52">
        <v>3020</v>
      </c>
      <c r="E59" s="52">
        <v>814</v>
      </c>
      <c r="F59" s="53" t="s">
        <v>430</v>
      </c>
      <c r="G59" s="54">
        <v>0.03150462962962963</v>
      </c>
      <c r="H59" s="20"/>
      <c r="I59" s="21">
        <v>0.01</v>
      </c>
      <c r="J59" s="22">
        <v>0.007488425925925926</v>
      </c>
      <c r="K59" s="22">
        <v>0</v>
      </c>
      <c r="L59" s="23">
        <v>0.014814814814814814</v>
      </c>
      <c r="M59" s="22">
        <v>0.014444444444444446</v>
      </c>
      <c r="N59" s="24">
        <v>0.016689814814814817</v>
      </c>
    </row>
    <row r="60" spans="1:14" ht="15">
      <c r="A60" s="68">
        <v>2</v>
      </c>
      <c r="B60" s="295" t="s">
        <v>416</v>
      </c>
      <c r="C60" s="56"/>
      <c r="D60" s="56">
        <v>3006</v>
      </c>
      <c r="E60" s="56">
        <v>102</v>
      </c>
      <c r="F60" s="57" t="s">
        <v>418</v>
      </c>
      <c r="G60" s="58">
        <v>0.026863425925925923</v>
      </c>
      <c r="H60" s="20"/>
      <c r="I60" s="25">
        <v>0</v>
      </c>
      <c r="J60" s="27">
        <v>0.005092592592592592</v>
      </c>
      <c r="K60" s="27">
        <v>0.01005787037037037</v>
      </c>
      <c r="L60" s="26">
        <v>0.013912037037037037</v>
      </c>
      <c r="M60" s="27">
        <v>0.01289351851851852</v>
      </c>
      <c r="N60" s="29">
        <v>0.012951388888888887</v>
      </c>
    </row>
    <row r="61" spans="1:14" ht="15">
      <c r="A61" s="68">
        <v>3</v>
      </c>
      <c r="B61" s="295" t="s">
        <v>452</v>
      </c>
      <c r="C61" s="56"/>
      <c r="D61" s="56">
        <v>3022</v>
      </c>
      <c r="E61" s="56">
        <v>68</v>
      </c>
      <c r="F61" s="57" t="s">
        <v>431</v>
      </c>
      <c r="G61" s="58">
        <v>0.02364583333333333</v>
      </c>
      <c r="H61" s="20"/>
      <c r="I61" s="44">
        <v>0.011435185185185185</v>
      </c>
      <c r="J61" s="27">
        <v>0</v>
      </c>
      <c r="K61" s="27">
        <v>0</v>
      </c>
      <c r="L61" s="26">
        <v>0.012210648148148146</v>
      </c>
      <c r="M61" s="27">
        <v>0.008877314814814815</v>
      </c>
      <c r="N61" s="28">
        <v>0.010231481481481482</v>
      </c>
    </row>
    <row r="62" spans="1:14" ht="15">
      <c r="A62" s="303">
        <v>4</v>
      </c>
      <c r="B62" s="295" t="s">
        <v>367</v>
      </c>
      <c r="C62" s="56"/>
      <c r="D62" s="56">
        <v>3017</v>
      </c>
      <c r="E62" s="56">
        <v>698</v>
      </c>
      <c r="F62" s="57" t="s">
        <v>425</v>
      </c>
      <c r="G62" s="58">
        <v>0.021597222222222226</v>
      </c>
      <c r="H62" s="20"/>
      <c r="I62" s="25">
        <v>0.00829861111111111</v>
      </c>
      <c r="J62" s="27">
        <v>0.00920138888888889</v>
      </c>
      <c r="K62" s="26">
        <v>0.010115740740740741</v>
      </c>
      <c r="L62" s="26">
        <v>0.011481481481481483</v>
      </c>
      <c r="M62" s="27">
        <v>0.005185185185185185</v>
      </c>
      <c r="N62" s="28">
        <v>0.0065625</v>
      </c>
    </row>
    <row r="63" spans="1:14" ht="15">
      <c r="A63" s="303">
        <v>5</v>
      </c>
      <c r="B63" s="295" t="s">
        <v>366</v>
      </c>
      <c r="C63" s="56"/>
      <c r="D63" s="56">
        <v>3006</v>
      </c>
      <c r="E63" s="56">
        <v>194</v>
      </c>
      <c r="F63" s="57" t="s">
        <v>424</v>
      </c>
      <c r="G63" s="58">
        <v>0.01925925925925926</v>
      </c>
      <c r="H63" s="20"/>
      <c r="I63" s="25">
        <v>0.008159722222222223</v>
      </c>
      <c r="J63" s="27">
        <v>0.005844907407407407</v>
      </c>
      <c r="K63" s="27">
        <v>0.003923611111111111</v>
      </c>
      <c r="L63" s="27">
        <v>0.003263888888888889</v>
      </c>
      <c r="M63" s="26">
        <v>0.009745370370370371</v>
      </c>
      <c r="N63" s="29">
        <v>0.00951388888888889</v>
      </c>
    </row>
    <row r="64" spans="1:14" ht="15">
      <c r="A64" s="303">
        <v>6</v>
      </c>
      <c r="B64" s="295" t="s">
        <v>484</v>
      </c>
      <c r="C64" s="56"/>
      <c r="D64" s="56">
        <v>3020</v>
      </c>
      <c r="E64" s="56">
        <v>347</v>
      </c>
      <c r="F64" s="57" t="s">
        <v>432</v>
      </c>
      <c r="G64" s="58">
        <v>0.01693287037037037</v>
      </c>
      <c r="H64" s="20"/>
      <c r="I64" s="44">
        <v>0.0078009259259259256</v>
      </c>
      <c r="J64" s="27">
        <v>0.007488425925925926</v>
      </c>
      <c r="K64" s="27">
        <v>0.007222222222222223</v>
      </c>
      <c r="L64" s="27">
        <v>0.004976851851851852</v>
      </c>
      <c r="M64" s="26">
        <v>0.009131944444444444</v>
      </c>
      <c r="N64" s="28">
        <v>0.007719907407407408</v>
      </c>
    </row>
    <row r="65" spans="1:14" ht="15">
      <c r="A65" s="303">
        <v>7</v>
      </c>
      <c r="B65" s="295" t="s">
        <v>485</v>
      </c>
      <c r="C65" s="56"/>
      <c r="D65" s="56">
        <v>3017</v>
      </c>
      <c r="E65" s="56">
        <v>698</v>
      </c>
      <c r="F65" s="57" t="s">
        <v>425</v>
      </c>
      <c r="G65" s="58">
        <v>0.016319444444444442</v>
      </c>
      <c r="H65" s="20"/>
      <c r="I65" s="25">
        <v>0.003344907407407407</v>
      </c>
      <c r="J65" s="27">
        <v>0</v>
      </c>
      <c r="K65" s="27">
        <v>0</v>
      </c>
      <c r="L65" s="26">
        <v>0.008136574074074074</v>
      </c>
      <c r="M65" s="26">
        <v>0.00818287037037037</v>
      </c>
      <c r="N65" s="28">
        <v>0.007291666666666666</v>
      </c>
    </row>
    <row r="66" spans="1:14" ht="15">
      <c r="A66" s="303">
        <v>8</v>
      </c>
      <c r="B66" s="295" t="s">
        <v>455</v>
      </c>
      <c r="C66" s="56"/>
      <c r="D66" s="56">
        <v>3006</v>
      </c>
      <c r="E66" s="56">
        <v>194</v>
      </c>
      <c r="F66" s="57" t="s">
        <v>424</v>
      </c>
      <c r="G66" s="58">
        <v>0.01423611111111111</v>
      </c>
      <c r="H66" s="20"/>
      <c r="I66" s="25">
        <v>0.00431712962962963</v>
      </c>
      <c r="J66" s="26">
        <v>0.006875</v>
      </c>
      <c r="K66" s="27">
        <v>0.0061342592592592594</v>
      </c>
      <c r="L66" s="27">
        <v>0.005798611111111111</v>
      </c>
      <c r="M66" s="26">
        <v>0.007361111111111111</v>
      </c>
      <c r="N66" s="28">
        <v>0.005543981481481482</v>
      </c>
    </row>
    <row r="67" spans="1:14" ht="15">
      <c r="A67" s="303">
        <v>9</v>
      </c>
      <c r="B67" s="295" t="s">
        <v>486</v>
      </c>
      <c r="C67" s="56"/>
      <c r="D67" s="56">
        <v>3017</v>
      </c>
      <c r="E67" s="56">
        <v>698</v>
      </c>
      <c r="F67" s="57" t="s">
        <v>425</v>
      </c>
      <c r="G67" s="58">
        <v>0.013564814814814814</v>
      </c>
      <c r="H67" s="20"/>
      <c r="I67" s="25">
        <v>0.006018518518518518</v>
      </c>
      <c r="J67" s="27">
        <v>0.006597222222222222</v>
      </c>
      <c r="K67" s="26">
        <v>0.00662037037037037</v>
      </c>
      <c r="L67" s="26">
        <v>0.006944444444444444</v>
      </c>
      <c r="M67" s="27">
        <v>0.005104166666666667</v>
      </c>
      <c r="N67" s="28">
        <v>0.003912037037037037</v>
      </c>
    </row>
    <row r="68" spans="1:14" ht="15">
      <c r="A68" s="303">
        <v>10</v>
      </c>
      <c r="B68" s="295" t="s">
        <v>487</v>
      </c>
      <c r="C68" s="56"/>
      <c r="D68" s="56">
        <v>3017</v>
      </c>
      <c r="E68" s="56">
        <v>698</v>
      </c>
      <c r="F68" s="57" t="s">
        <v>425</v>
      </c>
      <c r="G68" s="58">
        <v>0.013125</v>
      </c>
      <c r="H68" s="20"/>
      <c r="I68" s="25">
        <v>0.005613425925925927</v>
      </c>
      <c r="J68" s="27">
        <v>0.0030671296296296297</v>
      </c>
      <c r="K68" s="26">
        <v>0.007141203703703704</v>
      </c>
      <c r="L68" s="27">
        <v>0.005775462962962962</v>
      </c>
      <c r="M68" s="27">
        <v>0.0043518518518518515</v>
      </c>
      <c r="N68" s="29">
        <v>0.005983796296296296</v>
      </c>
    </row>
    <row r="69" spans="1:14" ht="15">
      <c r="A69" s="303">
        <v>11</v>
      </c>
      <c r="B69" s="295" t="s">
        <v>456</v>
      </c>
      <c r="C69" s="56"/>
      <c r="D69" s="56">
        <v>3002</v>
      </c>
      <c r="E69" s="56">
        <v>333</v>
      </c>
      <c r="F69" s="57" t="s">
        <v>433</v>
      </c>
      <c r="G69" s="58">
        <v>0.01246527777777778</v>
      </c>
      <c r="H69" s="20"/>
      <c r="I69" s="44">
        <v>0.005810185185185186</v>
      </c>
      <c r="J69" s="27">
        <v>0</v>
      </c>
      <c r="K69" s="27">
        <v>0</v>
      </c>
      <c r="L69" s="26">
        <v>0.0066550925925925935</v>
      </c>
      <c r="M69" s="27">
        <v>0.005092592592592592</v>
      </c>
      <c r="N69" s="28">
        <v>0.004456018518518519</v>
      </c>
    </row>
    <row r="70" spans="1:14" ht="15.75" thickBot="1">
      <c r="A70" s="304">
        <v>12</v>
      </c>
      <c r="B70" s="296" t="s">
        <v>488</v>
      </c>
      <c r="C70" s="60"/>
      <c r="D70" s="60">
        <v>3006</v>
      </c>
      <c r="E70" s="60">
        <v>194</v>
      </c>
      <c r="F70" s="61" t="s">
        <v>424</v>
      </c>
      <c r="G70" s="62">
        <v>0.00945601851851852</v>
      </c>
      <c r="H70" s="20"/>
      <c r="I70" s="30">
        <v>0</v>
      </c>
      <c r="J70" s="31">
        <v>0</v>
      </c>
      <c r="K70" s="31">
        <v>0</v>
      </c>
      <c r="L70" s="32">
        <v>0.0042824074074074075</v>
      </c>
      <c r="M70" s="31">
        <v>0.002199074074074074</v>
      </c>
      <c r="N70" s="36">
        <v>0.0051736111111111115</v>
      </c>
    </row>
    <row r="71" spans="1:14" ht="30" customHeight="1">
      <c r="A71" s="73"/>
      <c r="B71" s="74"/>
      <c r="C71" s="75"/>
      <c r="D71" s="75"/>
      <c r="E71" s="75"/>
      <c r="F71" s="74"/>
      <c r="G71" s="76"/>
      <c r="H71" s="20"/>
      <c r="I71" s="77"/>
      <c r="J71" s="77"/>
      <c r="K71" s="77"/>
      <c r="L71" s="78"/>
      <c r="M71" s="77"/>
      <c r="N71" s="78"/>
    </row>
    <row r="72" spans="1:14" ht="18" thickBot="1">
      <c r="A72" s="46" t="s">
        <v>1186</v>
      </c>
      <c r="B72" s="85"/>
      <c r="C72" s="46"/>
      <c r="D72" s="47"/>
      <c r="E72" s="47"/>
      <c r="F72" s="47"/>
      <c r="G72" s="46"/>
      <c r="H72" s="14"/>
      <c r="I72" s="16"/>
      <c r="J72" s="16"/>
      <c r="K72" s="16"/>
      <c r="L72" s="16"/>
      <c r="M72" s="16"/>
      <c r="N72" s="16"/>
    </row>
    <row r="73" spans="1:14" s="5" customFormat="1" ht="15.75" thickBot="1">
      <c r="A73" s="50" t="s">
        <v>363</v>
      </c>
      <c r="B73" s="1151" t="s">
        <v>0</v>
      </c>
      <c r="C73" s="18" t="s">
        <v>439</v>
      </c>
      <c r="D73" s="18" t="s">
        <v>440</v>
      </c>
      <c r="E73" s="18" t="s">
        <v>441</v>
      </c>
      <c r="F73" s="49" t="s">
        <v>442</v>
      </c>
      <c r="G73" s="50" t="s">
        <v>371</v>
      </c>
      <c r="H73" s="16"/>
      <c r="I73" s="17" t="s">
        <v>583</v>
      </c>
      <c r="J73" s="18" t="s">
        <v>585</v>
      </c>
      <c r="K73" s="18" t="s">
        <v>586</v>
      </c>
      <c r="L73" s="18" t="s">
        <v>1196</v>
      </c>
      <c r="M73" s="18" t="s">
        <v>1200</v>
      </c>
      <c r="N73" s="19" t="s">
        <v>1201</v>
      </c>
    </row>
    <row r="74" spans="1:14" ht="15">
      <c r="A74" s="302">
        <v>1</v>
      </c>
      <c r="B74" s="294" t="s">
        <v>484</v>
      </c>
      <c r="C74" s="52"/>
      <c r="D74" s="52">
        <v>3020</v>
      </c>
      <c r="E74" s="52">
        <v>347</v>
      </c>
      <c r="F74" s="53" t="s">
        <v>434</v>
      </c>
      <c r="G74" s="54">
        <v>0.021793981481481484</v>
      </c>
      <c r="H74" s="20"/>
      <c r="I74" s="21">
        <v>0.00917824074074074</v>
      </c>
      <c r="J74" s="22">
        <v>0.00982638888888889</v>
      </c>
      <c r="K74" s="23">
        <v>0.010706018518518517</v>
      </c>
      <c r="L74" s="22">
        <v>0.005324074074074075</v>
      </c>
      <c r="M74" s="22">
        <v>0.01042824074074074</v>
      </c>
      <c r="N74" s="24">
        <v>0.011087962962962964</v>
      </c>
    </row>
    <row r="75" spans="1:14" ht="15">
      <c r="A75" s="68">
        <v>2</v>
      </c>
      <c r="B75" s="295" t="s">
        <v>444</v>
      </c>
      <c r="C75" s="56"/>
      <c r="D75" s="56">
        <v>3020</v>
      </c>
      <c r="E75" s="56">
        <v>814</v>
      </c>
      <c r="F75" s="57" t="s">
        <v>417</v>
      </c>
      <c r="G75" s="58">
        <v>0.02096064814814815</v>
      </c>
      <c r="H75" s="20"/>
      <c r="I75" s="25">
        <v>0.008333333333333333</v>
      </c>
      <c r="J75" s="26">
        <v>0.010891203703703703</v>
      </c>
      <c r="K75" s="27">
        <v>0.009097222222222222</v>
      </c>
      <c r="L75" s="26">
        <v>0.010069444444444445</v>
      </c>
      <c r="M75" s="27">
        <v>0.009699074074074074</v>
      </c>
      <c r="N75" s="28">
        <v>0.008981481481481481</v>
      </c>
    </row>
    <row r="76" spans="1:14" ht="15">
      <c r="A76" s="68">
        <v>3</v>
      </c>
      <c r="B76" s="295" t="s">
        <v>452</v>
      </c>
      <c r="C76" s="56"/>
      <c r="D76" s="56">
        <v>3022</v>
      </c>
      <c r="E76" s="56">
        <v>68</v>
      </c>
      <c r="F76" s="57" t="s">
        <v>431</v>
      </c>
      <c r="G76" s="58">
        <v>0.01732638888888889</v>
      </c>
      <c r="H76" s="20"/>
      <c r="I76" s="25">
        <v>0.007685185185185185</v>
      </c>
      <c r="J76" s="26">
        <v>0.008773148148148148</v>
      </c>
      <c r="K76" s="26">
        <v>0.008553240740740741</v>
      </c>
      <c r="L76" s="27">
        <v>0</v>
      </c>
      <c r="M76" s="27">
        <v>0</v>
      </c>
      <c r="N76" s="28">
        <v>0</v>
      </c>
    </row>
    <row r="77" spans="1:14" ht="15">
      <c r="A77" s="303">
        <v>4</v>
      </c>
      <c r="B77" s="295" t="s">
        <v>454</v>
      </c>
      <c r="C77" s="56"/>
      <c r="D77" s="56">
        <v>3002</v>
      </c>
      <c r="E77" s="56">
        <v>333</v>
      </c>
      <c r="F77" s="57" t="s">
        <v>435</v>
      </c>
      <c r="G77" s="58">
        <v>0.01621527777777778</v>
      </c>
      <c r="H77" s="20"/>
      <c r="I77" s="25">
        <v>0.007835648148148149</v>
      </c>
      <c r="J77" s="27">
        <v>0.007604166666666666</v>
      </c>
      <c r="K77" s="26">
        <v>0.008344907407407409</v>
      </c>
      <c r="L77" s="26">
        <v>0.007870370370370371</v>
      </c>
      <c r="M77" s="27">
        <v>0.007650462962962963</v>
      </c>
      <c r="N77" s="28">
        <v>0.005324074074074075</v>
      </c>
    </row>
    <row r="78" spans="1:14" ht="15">
      <c r="A78" s="303">
        <v>5</v>
      </c>
      <c r="B78" s="295" t="s">
        <v>457</v>
      </c>
      <c r="C78" s="56"/>
      <c r="D78" s="56">
        <v>3006</v>
      </c>
      <c r="E78" s="56">
        <v>194</v>
      </c>
      <c r="F78" s="57" t="s">
        <v>424</v>
      </c>
      <c r="G78" s="58">
        <v>0.01615740740740741</v>
      </c>
      <c r="H78" s="20"/>
      <c r="I78" s="25">
        <v>0.007118055555555555</v>
      </c>
      <c r="J78" s="27">
        <v>0.003194444444444444</v>
      </c>
      <c r="K78" s="27">
        <v>0</v>
      </c>
      <c r="L78" s="26">
        <v>0.007766203703703703</v>
      </c>
      <c r="M78" s="27">
        <v>0.006608796296296297</v>
      </c>
      <c r="N78" s="29">
        <v>0.008391203703703705</v>
      </c>
    </row>
    <row r="79" spans="1:14" ht="15">
      <c r="A79" s="303">
        <v>6</v>
      </c>
      <c r="B79" s="295" t="s">
        <v>366</v>
      </c>
      <c r="C79" s="56"/>
      <c r="D79" s="56">
        <v>3006</v>
      </c>
      <c r="E79" s="56">
        <v>194</v>
      </c>
      <c r="F79" s="57" t="s">
        <v>424</v>
      </c>
      <c r="G79" s="58">
        <v>0.015289351851851849</v>
      </c>
      <c r="H79" s="20"/>
      <c r="I79" s="25">
        <v>0.005416666666666667</v>
      </c>
      <c r="J79" s="26">
        <v>0.006215277777777777</v>
      </c>
      <c r="K79" s="27">
        <v>0.005046296296296296</v>
      </c>
      <c r="L79" s="26">
        <v>0.009074074074074073</v>
      </c>
      <c r="M79" s="27">
        <v>0.0022453703703703702</v>
      </c>
      <c r="N79" s="28">
        <v>0.0024652777777777776</v>
      </c>
    </row>
    <row r="80" spans="1:14" ht="15">
      <c r="A80" s="303">
        <v>7</v>
      </c>
      <c r="B80" s="295" t="s">
        <v>486</v>
      </c>
      <c r="C80" s="56"/>
      <c r="D80" s="56">
        <v>3017</v>
      </c>
      <c r="E80" s="56">
        <v>698</v>
      </c>
      <c r="F80" s="57" t="s">
        <v>425</v>
      </c>
      <c r="G80" s="58">
        <v>0.014965277777777779</v>
      </c>
      <c r="H80" s="20"/>
      <c r="I80" s="25">
        <v>0.00587962962962963</v>
      </c>
      <c r="J80" s="27">
        <v>0.005046296296296296</v>
      </c>
      <c r="K80" s="26">
        <v>0.008287037037037037</v>
      </c>
      <c r="L80" s="27">
        <v>0.005486111111111112</v>
      </c>
      <c r="M80" s="26">
        <v>0.0066782407407407415</v>
      </c>
      <c r="N80" s="28">
        <v>0</v>
      </c>
    </row>
    <row r="81" spans="1:14" ht="15.75" thickBot="1">
      <c r="A81" s="304">
        <v>8</v>
      </c>
      <c r="B81" s="296" t="s">
        <v>367</v>
      </c>
      <c r="C81" s="60"/>
      <c r="D81" s="60">
        <v>3017</v>
      </c>
      <c r="E81" s="60">
        <v>698</v>
      </c>
      <c r="F81" s="61" t="s">
        <v>425</v>
      </c>
      <c r="G81" s="62">
        <v>0.01355324074074074</v>
      </c>
      <c r="H81" s="20"/>
      <c r="I81" s="30">
        <v>0.006203703703703704</v>
      </c>
      <c r="J81" s="32">
        <v>0.0071643518518518514</v>
      </c>
      <c r="K81" s="32">
        <v>0.006388888888888888</v>
      </c>
      <c r="L81" s="31">
        <v>0.004583333333333333</v>
      </c>
      <c r="M81" s="31">
        <v>0.004907407407407407</v>
      </c>
      <c r="N81" s="33">
        <v>0.006018518518518518</v>
      </c>
    </row>
  </sheetData>
  <sheetProtection/>
  <mergeCells count="2">
    <mergeCell ref="A1:N1"/>
    <mergeCell ref="A2:N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/>
  <rowBreaks count="2" manualBreakCount="2">
    <brk id="26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workbookViewId="0" topLeftCell="A1">
      <selection activeCell="A1" sqref="A1:M1"/>
    </sheetView>
  </sheetViews>
  <sheetFormatPr defaultColWidth="11.57421875" defaultRowHeight="12.75"/>
  <cols>
    <col min="1" max="1" width="6.140625" style="8" customWidth="1"/>
    <col min="2" max="2" width="24.421875" style="8" customWidth="1"/>
    <col min="3" max="3" width="5.28125" style="8" customWidth="1"/>
    <col min="4" max="4" width="9.28125" style="8" customWidth="1"/>
    <col min="5" max="5" width="7.8515625" style="8" customWidth="1"/>
    <col min="6" max="6" width="20.00390625" style="8" customWidth="1"/>
    <col min="7" max="7" width="9.00390625" style="8" customWidth="1"/>
    <col min="8" max="8" width="3.421875" style="8" customWidth="1"/>
    <col min="9" max="18" width="6.7109375" style="8" customWidth="1"/>
    <col min="19" max="16384" width="11.421875" style="8" customWidth="1"/>
  </cols>
  <sheetData>
    <row r="1" spans="1:14" ht="21">
      <c r="A1" s="1185" t="s">
        <v>1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6"/>
    </row>
    <row r="2" spans="1:14" ht="21">
      <c r="A2" s="1185" t="s">
        <v>2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6"/>
    </row>
    <row r="3" spans="1:18" ht="30" customHeight="1" thickBot="1">
      <c r="A3" s="1116"/>
      <c r="B3"/>
      <c r="C3" s="1"/>
      <c r="D3" s="1"/>
      <c r="E3" s="1"/>
      <c r="F3" s="1117"/>
      <c r="G3" s="1117"/>
      <c r="H3" s="1118"/>
      <c r="I3"/>
      <c r="J3" s="7"/>
      <c r="K3"/>
      <c r="L3" s="7"/>
      <c r="M3"/>
      <c r="N3" s="7"/>
      <c r="O3"/>
      <c r="P3"/>
      <c r="Q3"/>
      <c r="R3"/>
    </row>
    <row r="4" spans="1:18" s="1177" customFormat="1" ht="13.5" thickBot="1">
      <c r="A4" s="50" t="s">
        <v>363</v>
      </c>
      <c r="B4" s="1151" t="s">
        <v>0</v>
      </c>
      <c r="C4" s="18" t="s">
        <v>581</v>
      </c>
      <c r="D4" s="18" t="s">
        <v>440</v>
      </c>
      <c r="E4" s="18" t="s">
        <v>441</v>
      </c>
      <c r="F4" s="345" t="s">
        <v>442</v>
      </c>
      <c r="G4" s="256" t="s">
        <v>371</v>
      </c>
      <c r="H4" s="1173"/>
      <c r="I4" s="1174" t="s">
        <v>1876</v>
      </c>
      <c r="J4" s="1175" t="s">
        <v>1877</v>
      </c>
      <c r="K4" s="1176" t="s">
        <v>1876</v>
      </c>
      <c r="L4" s="1175" t="s">
        <v>1877</v>
      </c>
      <c r="M4" s="1176" t="s">
        <v>1876</v>
      </c>
      <c r="N4" s="1175" t="s">
        <v>1877</v>
      </c>
      <c r="O4" s="1176" t="s">
        <v>1876</v>
      </c>
      <c r="P4" s="1175" t="s">
        <v>1877</v>
      </c>
      <c r="Q4" s="1176" t="s">
        <v>1876</v>
      </c>
      <c r="R4" s="1175" t="s">
        <v>1877</v>
      </c>
    </row>
    <row r="5" spans="1:18" ht="12">
      <c r="A5" s="1143">
        <v>1</v>
      </c>
      <c r="B5" s="1139" t="s">
        <v>28</v>
      </c>
      <c r="C5" s="1134"/>
      <c r="D5" s="1134">
        <v>3019</v>
      </c>
      <c r="E5" s="1135" t="s">
        <v>29</v>
      </c>
      <c r="F5" s="1144" t="s">
        <v>30</v>
      </c>
      <c r="G5" s="1148">
        <f>J5+L5+N5+P5+R5</f>
        <v>4767</v>
      </c>
      <c r="H5" s="1119"/>
      <c r="I5" s="1128">
        <v>120</v>
      </c>
      <c r="J5" s="1131">
        <f aca="true" t="shared" si="0" ref="J5:J22">ROUNDDOWN(((I5*1000)/120),0)</f>
        <v>1000</v>
      </c>
      <c r="K5" s="319">
        <v>146</v>
      </c>
      <c r="L5" s="1131">
        <f aca="true" t="shared" si="1" ref="L5:L22">ROUNDDOWN(((K5*1000)/180),0)</f>
        <v>811</v>
      </c>
      <c r="M5" s="319">
        <v>124</v>
      </c>
      <c r="N5" s="1131">
        <f aca="true" t="shared" si="2" ref="N5:N22">ROUNDDOWN(((M5*1000)/125),0)</f>
        <v>992</v>
      </c>
      <c r="O5" s="319">
        <v>110</v>
      </c>
      <c r="P5" s="1131">
        <f aca="true" t="shared" si="3" ref="P5:P22">ROUNDDOWN(((O5*1000)/114),0)</f>
        <v>964</v>
      </c>
      <c r="Q5" s="319">
        <v>180</v>
      </c>
      <c r="R5" s="1131">
        <f aca="true" t="shared" si="4" ref="R5:R22">ROUNDDOWN(((Q5*1000)/180),0)</f>
        <v>1000</v>
      </c>
    </row>
    <row r="6" spans="1:18" ht="12">
      <c r="A6" s="99">
        <v>2</v>
      </c>
      <c r="B6" s="1140" t="s">
        <v>122</v>
      </c>
      <c r="C6" s="1120"/>
      <c r="D6" s="1120">
        <v>3019</v>
      </c>
      <c r="E6" s="1122">
        <v>48</v>
      </c>
      <c r="F6" s="1145" t="s">
        <v>1878</v>
      </c>
      <c r="G6" s="1149">
        <f aca="true" t="shared" si="5" ref="G6:G22">J6+L6+N6+P6+R6</f>
        <v>4642</v>
      </c>
      <c r="H6" s="1119"/>
      <c r="I6" s="1129">
        <v>120</v>
      </c>
      <c r="J6" s="1131">
        <f t="shared" si="0"/>
        <v>1000</v>
      </c>
      <c r="K6" s="319">
        <v>180</v>
      </c>
      <c r="L6" s="1131">
        <f t="shared" si="1"/>
        <v>1000</v>
      </c>
      <c r="M6" s="319">
        <v>122</v>
      </c>
      <c r="N6" s="1131">
        <f t="shared" si="2"/>
        <v>976</v>
      </c>
      <c r="O6" s="319">
        <v>102</v>
      </c>
      <c r="P6" s="1131">
        <f t="shared" si="3"/>
        <v>894</v>
      </c>
      <c r="Q6" s="319">
        <v>139</v>
      </c>
      <c r="R6" s="1131">
        <f t="shared" si="4"/>
        <v>772</v>
      </c>
    </row>
    <row r="7" spans="1:18" ht="12">
      <c r="A7" s="99">
        <v>3</v>
      </c>
      <c r="B7" s="1141" t="s">
        <v>3</v>
      </c>
      <c r="C7" s="1120"/>
      <c r="D7" s="1120">
        <v>3019</v>
      </c>
      <c r="E7" s="1122">
        <v>851</v>
      </c>
      <c r="F7" s="1145" t="s">
        <v>1879</v>
      </c>
      <c r="G7" s="1149">
        <f t="shared" si="5"/>
        <v>4608</v>
      </c>
      <c r="H7" s="1119"/>
      <c r="I7" s="1129">
        <v>120</v>
      </c>
      <c r="J7" s="1131">
        <f t="shared" si="0"/>
        <v>1000</v>
      </c>
      <c r="K7" s="319">
        <v>160</v>
      </c>
      <c r="L7" s="1131">
        <f t="shared" si="1"/>
        <v>888</v>
      </c>
      <c r="M7" s="319">
        <v>122</v>
      </c>
      <c r="N7" s="1131">
        <f t="shared" si="2"/>
        <v>976</v>
      </c>
      <c r="O7" s="319">
        <v>109</v>
      </c>
      <c r="P7" s="1131">
        <f t="shared" si="3"/>
        <v>956</v>
      </c>
      <c r="Q7" s="319">
        <v>142</v>
      </c>
      <c r="R7" s="1131">
        <f t="shared" si="4"/>
        <v>788</v>
      </c>
    </row>
    <row r="8" spans="1:18" ht="12">
      <c r="A8" s="278">
        <v>4</v>
      </c>
      <c r="B8" s="1141" t="s">
        <v>31</v>
      </c>
      <c r="C8" s="1120"/>
      <c r="D8" s="1120">
        <v>3019</v>
      </c>
      <c r="E8" s="1121" t="s">
        <v>29</v>
      </c>
      <c r="F8" s="1146" t="s">
        <v>30</v>
      </c>
      <c r="G8" s="1149">
        <f t="shared" si="5"/>
        <v>4518</v>
      </c>
      <c r="H8" s="1119"/>
      <c r="I8" s="1129">
        <v>120</v>
      </c>
      <c r="J8" s="1131">
        <f t="shared" si="0"/>
        <v>1000</v>
      </c>
      <c r="K8" s="319">
        <v>135</v>
      </c>
      <c r="L8" s="1131">
        <f t="shared" si="1"/>
        <v>750</v>
      </c>
      <c r="M8" s="319">
        <v>96</v>
      </c>
      <c r="N8" s="1131">
        <f t="shared" si="2"/>
        <v>768</v>
      </c>
      <c r="O8" s="319">
        <v>114</v>
      </c>
      <c r="P8" s="1131">
        <f t="shared" si="3"/>
        <v>1000</v>
      </c>
      <c r="Q8" s="319">
        <v>180</v>
      </c>
      <c r="R8" s="1131">
        <f t="shared" si="4"/>
        <v>1000</v>
      </c>
    </row>
    <row r="9" spans="1:18" ht="12">
      <c r="A9" s="278">
        <v>5</v>
      </c>
      <c r="B9" s="1140" t="s">
        <v>4</v>
      </c>
      <c r="C9" s="1120"/>
      <c r="D9" s="1120">
        <v>3019</v>
      </c>
      <c r="E9" s="1121" t="s">
        <v>29</v>
      </c>
      <c r="F9" s="1146" t="s">
        <v>30</v>
      </c>
      <c r="G9" s="1149">
        <f t="shared" si="5"/>
        <v>4450</v>
      </c>
      <c r="H9" s="1119"/>
      <c r="I9" s="1129">
        <v>120</v>
      </c>
      <c r="J9" s="1131">
        <f t="shared" si="0"/>
        <v>1000</v>
      </c>
      <c r="K9" s="319">
        <v>150</v>
      </c>
      <c r="L9" s="1131">
        <f t="shared" si="1"/>
        <v>833</v>
      </c>
      <c r="M9" s="319">
        <v>86</v>
      </c>
      <c r="N9" s="1131">
        <f t="shared" si="2"/>
        <v>688</v>
      </c>
      <c r="O9" s="319">
        <v>106</v>
      </c>
      <c r="P9" s="1131">
        <f t="shared" si="3"/>
        <v>929</v>
      </c>
      <c r="Q9" s="319">
        <v>180</v>
      </c>
      <c r="R9" s="1131">
        <f t="shared" si="4"/>
        <v>1000</v>
      </c>
    </row>
    <row r="10" spans="1:18" ht="12">
      <c r="A10" s="278">
        <v>6</v>
      </c>
      <c r="B10" s="1140" t="s">
        <v>5</v>
      </c>
      <c r="C10" s="1120"/>
      <c r="D10" s="1120">
        <v>3019</v>
      </c>
      <c r="E10" s="1122">
        <v>48</v>
      </c>
      <c r="F10" s="1145" t="s">
        <v>1878</v>
      </c>
      <c r="G10" s="1149">
        <f t="shared" si="5"/>
        <v>4283</v>
      </c>
      <c r="H10" s="1119"/>
      <c r="I10" s="1129">
        <v>120</v>
      </c>
      <c r="J10" s="1131">
        <f t="shared" si="0"/>
        <v>1000</v>
      </c>
      <c r="K10" s="319">
        <v>100</v>
      </c>
      <c r="L10" s="1131">
        <f t="shared" si="1"/>
        <v>555</v>
      </c>
      <c r="M10" s="319">
        <v>102</v>
      </c>
      <c r="N10" s="1131">
        <f t="shared" si="2"/>
        <v>816</v>
      </c>
      <c r="O10" s="319">
        <v>104</v>
      </c>
      <c r="P10" s="1131">
        <f t="shared" si="3"/>
        <v>912</v>
      </c>
      <c r="Q10" s="319">
        <v>180</v>
      </c>
      <c r="R10" s="1131">
        <f t="shared" si="4"/>
        <v>1000</v>
      </c>
    </row>
    <row r="11" spans="1:18" ht="12">
      <c r="A11" s="278">
        <v>7</v>
      </c>
      <c r="B11" s="1140" t="s">
        <v>198</v>
      </c>
      <c r="C11" s="1120"/>
      <c r="D11" s="1120">
        <v>3022</v>
      </c>
      <c r="E11" s="1121" t="s">
        <v>154</v>
      </c>
      <c r="F11" s="1146" t="s">
        <v>1797</v>
      </c>
      <c r="G11" s="1149">
        <f t="shared" si="5"/>
        <v>4281</v>
      </c>
      <c r="H11" s="1119"/>
      <c r="I11" s="1129">
        <v>120</v>
      </c>
      <c r="J11" s="1131">
        <f t="shared" si="0"/>
        <v>1000</v>
      </c>
      <c r="K11" s="319">
        <v>116</v>
      </c>
      <c r="L11" s="1131">
        <f t="shared" si="1"/>
        <v>644</v>
      </c>
      <c r="M11" s="319">
        <v>125</v>
      </c>
      <c r="N11" s="1131">
        <f t="shared" si="2"/>
        <v>1000</v>
      </c>
      <c r="O11" s="319">
        <v>93</v>
      </c>
      <c r="P11" s="1131">
        <f t="shared" si="3"/>
        <v>815</v>
      </c>
      <c r="Q11" s="319">
        <v>148</v>
      </c>
      <c r="R11" s="1131">
        <f t="shared" si="4"/>
        <v>822</v>
      </c>
    </row>
    <row r="12" spans="1:18" ht="12">
      <c r="A12" s="278">
        <v>8</v>
      </c>
      <c r="B12" s="1141" t="s">
        <v>216</v>
      </c>
      <c r="C12" s="1120" t="s">
        <v>450</v>
      </c>
      <c r="D12" s="1120">
        <v>3019</v>
      </c>
      <c r="E12" s="1121" t="s">
        <v>29</v>
      </c>
      <c r="F12" s="1146" t="s">
        <v>30</v>
      </c>
      <c r="G12" s="1149">
        <f t="shared" si="5"/>
        <v>4254</v>
      </c>
      <c r="H12" s="1119"/>
      <c r="I12" s="1129">
        <v>120</v>
      </c>
      <c r="J12" s="1131">
        <f t="shared" si="0"/>
        <v>1000</v>
      </c>
      <c r="K12" s="319">
        <v>170</v>
      </c>
      <c r="L12" s="1131">
        <f t="shared" si="1"/>
        <v>944</v>
      </c>
      <c r="M12" s="319">
        <v>87</v>
      </c>
      <c r="N12" s="1131">
        <f t="shared" si="2"/>
        <v>696</v>
      </c>
      <c r="O12" s="319">
        <v>70</v>
      </c>
      <c r="P12" s="1131">
        <f t="shared" si="3"/>
        <v>614</v>
      </c>
      <c r="Q12" s="319">
        <v>180</v>
      </c>
      <c r="R12" s="1131">
        <f t="shared" si="4"/>
        <v>1000</v>
      </c>
    </row>
    <row r="13" spans="1:18" ht="12">
      <c r="A13" s="278">
        <v>9</v>
      </c>
      <c r="B13" s="1141" t="s">
        <v>11</v>
      </c>
      <c r="C13" s="1122"/>
      <c r="D13" s="1120">
        <v>3019</v>
      </c>
      <c r="E13" s="1122">
        <v>48</v>
      </c>
      <c r="F13" s="1145" t="s">
        <v>1878</v>
      </c>
      <c r="G13" s="1149">
        <f t="shared" si="5"/>
        <v>4062</v>
      </c>
      <c r="H13" s="1119"/>
      <c r="I13" s="1129">
        <v>120</v>
      </c>
      <c r="J13" s="1131">
        <f t="shared" si="0"/>
        <v>1000</v>
      </c>
      <c r="K13" s="319">
        <v>123</v>
      </c>
      <c r="L13" s="1131">
        <f t="shared" si="1"/>
        <v>683</v>
      </c>
      <c r="M13" s="319">
        <v>104</v>
      </c>
      <c r="N13" s="1131">
        <f t="shared" si="2"/>
        <v>832</v>
      </c>
      <c r="O13" s="319">
        <v>96</v>
      </c>
      <c r="P13" s="1131">
        <f t="shared" si="3"/>
        <v>842</v>
      </c>
      <c r="Q13" s="319">
        <v>127</v>
      </c>
      <c r="R13" s="1131">
        <f t="shared" si="4"/>
        <v>705</v>
      </c>
    </row>
    <row r="14" spans="1:18" ht="12">
      <c r="A14" s="278">
        <v>10</v>
      </c>
      <c r="B14" s="1141" t="s">
        <v>6</v>
      </c>
      <c r="C14" s="1120"/>
      <c r="D14" s="1120">
        <v>3019</v>
      </c>
      <c r="E14" s="1121" t="s">
        <v>29</v>
      </c>
      <c r="F14" s="1146" t="s">
        <v>30</v>
      </c>
      <c r="G14" s="1149">
        <f t="shared" si="5"/>
        <v>3950</v>
      </c>
      <c r="H14" s="1119"/>
      <c r="I14" s="1129">
        <v>120</v>
      </c>
      <c r="J14" s="1131">
        <f t="shared" si="0"/>
        <v>1000</v>
      </c>
      <c r="K14" s="319">
        <v>114</v>
      </c>
      <c r="L14" s="1131">
        <f t="shared" si="1"/>
        <v>633</v>
      </c>
      <c r="M14" s="319">
        <v>98</v>
      </c>
      <c r="N14" s="1131">
        <f t="shared" si="2"/>
        <v>784</v>
      </c>
      <c r="O14" s="319">
        <v>95</v>
      </c>
      <c r="P14" s="1131">
        <f t="shared" si="3"/>
        <v>833</v>
      </c>
      <c r="Q14" s="319">
        <v>126</v>
      </c>
      <c r="R14" s="1131">
        <f t="shared" si="4"/>
        <v>700</v>
      </c>
    </row>
    <row r="15" spans="1:18" ht="12">
      <c r="A15" s="278">
        <v>11</v>
      </c>
      <c r="B15" s="1140" t="s">
        <v>201</v>
      </c>
      <c r="C15" s="1120" t="s">
        <v>450</v>
      </c>
      <c r="D15" s="1120">
        <v>3019</v>
      </c>
      <c r="E15" s="1121" t="s">
        <v>29</v>
      </c>
      <c r="F15" s="1146" t="s">
        <v>30</v>
      </c>
      <c r="G15" s="1149">
        <f t="shared" si="5"/>
        <v>3852</v>
      </c>
      <c r="H15" s="1119"/>
      <c r="I15" s="1129">
        <v>120</v>
      </c>
      <c r="J15" s="1131">
        <f t="shared" si="0"/>
        <v>1000</v>
      </c>
      <c r="K15" s="319">
        <v>106</v>
      </c>
      <c r="L15" s="1131">
        <f t="shared" si="1"/>
        <v>588</v>
      </c>
      <c r="M15" s="319">
        <v>98</v>
      </c>
      <c r="N15" s="1131">
        <f t="shared" si="2"/>
        <v>784</v>
      </c>
      <c r="O15" s="319">
        <v>89</v>
      </c>
      <c r="P15" s="1131">
        <f t="shared" si="3"/>
        <v>780</v>
      </c>
      <c r="Q15" s="319">
        <v>126</v>
      </c>
      <c r="R15" s="1131">
        <f t="shared" si="4"/>
        <v>700</v>
      </c>
    </row>
    <row r="16" spans="1:18" ht="12">
      <c r="A16" s="278">
        <v>12</v>
      </c>
      <c r="B16" s="1141" t="s">
        <v>7</v>
      </c>
      <c r="C16" s="1120"/>
      <c r="D16" s="1120">
        <v>3019</v>
      </c>
      <c r="E16" s="1121" t="s">
        <v>29</v>
      </c>
      <c r="F16" s="1146" t="s">
        <v>30</v>
      </c>
      <c r="G16" s="1149">
        <f t="shared" si="5"/>
        <v>3841</v>
      </c>
      <c r="H16" s="1119"/>
      <c r="I16" s="1129">
        <v>120</v>
      </c>
      <c r="J16" s="1131">
        <f t="shared" si="0"/>
        <v>1000</v>
      </c>
      <c r="K16" s="319">
        <v>104</v>
      </c>
      <c r="L16" s="1131">
        <f t="shared" si="1"/>
        <v>577</v>
      </c>
      <c r="M16" s="319">
        <v>87</v>
      </c>
      <c r="N16" s="1131">
        <f t="shared" si="2"/>
        <v>696</v>
      </c>
      <c r="O16" s="319">
        <v>68</v>
      </c>
      <c r="P16" s="1131">
        <f t="shared" si="3"/>
        <v>596</v>
      </c>
      <c r="Q16" s="319">
        <v>175</v>
      </c>
      <c r="R16" s="1131">
        <f t="shared" si="4"/>
        <v>972</v>
      </c>
    </row>
    <row r="17" spans="1:18" ht="12">
      <c r="A17" s="278">
        <v>13</v>
      </c>
      <c r="B17" s="1140" t="s">
        <v>416</v>
      </c>
      <c r="C17" s="1120"/>
      <c r="D17" s="1120">
        <v>3006</v>
      </c>
      <c r="E17" s="1122">
        <v>102</v>
      </c>
      <c r="F17" s="1145" t="s">
        <v>1778</v>
      </c>
      <c r="G17" s="1149">
        <f t="shared" si="5"/>
        <v>3782</v>
      </c>
      <c r="H17" s="1119"/>
      <c r="I17" s="1129">
        <v>120</v>
      </c>
      <c r="J17" s="1131">
        <f t="shared" si="0"/>
        <v>1000</v>
      </c>
      <c r="K17" s="319">
        <v>114</v>
      </c>
      <c r="L17" s="1131">
        <f t="shared" si="1"/>
        <v>633</v>
      </c>
      <c r="M17" s="319">
        <v>70</v>
      </c>
      <c r="N17" s="1131">
        <f t="shared" si="2"/>
        <v>560</v>
      </c>
      <c r="O17" s="319">
        <v>85</v>
      </c>
      <c r="P17" s="1131">
        <f t="shared" si="3"/>
        <v>745</v>
      </c>
      <c r="Q17" s="319">
        <v>152</v>
      </c>
      <c r="R17" s="1131">
        <f t="shared" si="4"/>
        <v>844</v>
      </c>
    </row>
    <row r="18" spans="1:18" ht="12">
      <c r="A18" s="278">
        <v>14</v>
      </c>
      <c r="B18" s="1141" t="s">
        <v>8</v>
      </c>
      <c r="C18" s="1120"/>
      <c r="D18" s="1120">
        <v>3019</v>
      </c>
      <c r="E18" s="1121" t="s">
        <v>29</v>
      </c>
      <c r="F18" s="1146" t="s">
        <v>30</v>
      </c>
      <c r="G18" s="1149">
        <f t="shared" si="5"/>
        <v>3737</v>
      </c>
      <c r="H18" s="1119"/>
      <c r="I18" s="1129">
        <v>120</v>
      </c>
      <c r="J18" s="1131">
        <f t="shared" si="0"/>
        <v>1000</v>
      </c>
      <c r="K18" s="319">
        <v>107</v>
      </c>
      <c r="L18" s="1131">
        <f t="shared" si="1"/>
        <v>594</v>
      </c>
      <c r="M18" s="319">
        <v>82</v>
      </c>
      <c r="N18" s="1131">
        <f t="shared" si="2"/>
        <v>656</v>
      </c>
      <c r="O18" s="319">
        <v>81</v>
      </c>
      <c r="P18" s="1131">
        <f t="shared" si="3"/>
        <v>710</v>
      </c>
      <c r="Q18" s="319">
        <v>140</v>
      </c>
      <c r="R18" s="1131">
        <f t="shared" si="4"/>
        <v>777</v>
      </c>
    </row>
    <row r="19" spans="1:18" ht="12">
      <c r="A19" s="278">
        <v>15</v>
      </c>
      <c r="B19" s="1141" t="s">
        <v>99</v>
      </c>
      <c r="C19" s="1122"/>
      <c r="D19" s="1122">
        <v>3002</v>
      </c>
      <c r="E19" s="1122">
        <v>333</v>
      </c>
      <c r="F19" s="1146" t="s">
        <v>67</v>
      </c>
      <c r="G19" s="1149">
        <f t="shared" si="5"/>
        <v>3659</v>
      </c>
      <c r="H19" s="1119"/>
      <c r="I19" s="1129">
        <v>120</v>
      </c>
      <c r="J19" s="1131">
        <f t="shared" si="0"/>
        <v>1000</v>
      </c>
      <c r="K19" s="319">
        <v>110</v>
      </c>
      <c r="L19" s="1131">
        <f t="shared" si="1"/>
        <v>611</v>
      </c>
      <c r="M19" s="319">
        <v>81</v>
      </c>
      <c r="N19" s="1131">
        <f t="shared" si="2"/>
        <v>648</v>
      </c>
      <c r="O19" s="319">
        <v>85</v>
      </c>
      <c r="P19" s="1131">
        <f t="shared" si="3"/>
        <v>745</v>
      </c>
      <c r="Q19" s="319">
        <v>118</v>
      </c>
      <c r="R19" s="1131">
        <f t="shared" si="4"/>
        <v>655</v>
      </c>
    </row>
    <row r="20" spans="1:18" ht="12">
      <c r="A20" s="278">
        <v>16</v>
      </c>
      <c r="B20" s="1141" t="s">
        <v>120</v>
      </c>
      <c r="C20" s="1122"/>
      <c r="D20" s="1122">
        <v>1019</v>
      </c>
      <c r="E20" s="1122">
        <v>48</v>
      </c>
      <c r="F20" s="1145" t="s">
        <v>1878</v>
      </c>
      <c r="G20" s="1149">
        <f t="shared" si="5"/>
        <v>3568</v>
      </c>
      <c r="H20" s="1119"/>
      <c r="I20" s="1129">
        <v>120</v>
      </c>
      <c r="J20" s="1131">
        <f t="shared" si="0"/>
        <v>1000</v>
      </c>
      <c r="K20" s="319">
        <v>180</v>
      </c>
      <c r="L20" s="1131">
        <f t="shared" si="1"/>
        <v>1000</v>
      </c>
      <c r="M20" s="319">
        <v>91</v>
      </c>
      <c r="N20" s="1131">
        <f t="shared" si="2"/>
        <v>728</v>
      </c>
      <c r="O20" s="319">
        <v>87</v>
      </c>
      <c r="P20" s="1131">
        <f t="shared" si="3"/>
        <v>763</v>
      </c>
      <c r="Q20" s="319">
        <v>14</v>
      </c>
      <c r="R20" s="1131">
        <f t="shared" si="4"/>
        <v>77</v>
      </c>
    </row>
    <row r="21" spans="1:18" ht="12">
      <c r="A21" s="278">
        <v>17</v>
      </c>
      <c r="B21" s="1140" t="s">
        <v>239</v>
      </c>
      <c r="C21" s="1122"/>
      <c r="D21" s="1122">
        <v>1019</v>
      </c>
      <c r="E21" s="1122">
        <v>48</v>
      </c>
      <c r="F21" s="1145" t="s">
        <v>1878</v>
      </c>
      <c r="G21" s="1149">
        <f t="shared" si="5"/>
        <v>3135</v>
      </c>
      <c r="H21" s="1119"/>
      <c r="I21" s="1129">
        <v>120</v>
      </c>
      <c r="J21" s="1131">
        <f t="shared" si="0"/>
        <v>1000</v>
      </c>
      <c r="K21" s="319">
        <v>81</v>
      </c>
      <c r="L21" s="1131">
        <f t="shared" si="1"/>
        <v>450</v>
      </c>
      <c r="M21" s="319">
        <v>70</v>
      </c>
      <c r="N21" s="1131">
        <f t="shared" si="2"/>
        <v>560</v>
      </c>
      <c r="O21" s="319">
        <v>67</v>
      </c>
      <c r="P21" s="1131">
        <f t="shared" si="3"/>
        <v>587</v>
      </c>
      <c r="Q21" s="319">
        <v>97</v>
      </c>
      <c r="R21" s="1131">
        <f t="shared" si="4"/>
        <v>538</v>
      </c>
    </row>
    <row r="22" spans="1:18" ht="13.5" thickBot="1">
      <c r="A22" s="280">
        <v>18</v>
      </c>
      <c r="B22" s="1142" t="s">
        <v>57</v>
      </c>
      <c r="C22" s="1136" t="s">
        <v>473</v>
      </c>
      <c r="D22" s="1137">
        <v>1019</v>
      </c>
      <c r="E22" s="1138">
        <v>48</v>
      </c>
      <c r="F22" s="1147" t="s">
        <v>1878</v>
      </c>
      <c r="G22" s="1150">
        <f t="shared" si="5"/>
        <v>2980</v>
      </c>
      <c r="H22" s="1119"/>
      <c r="I22" s="1130">
        <v>120</v>
      </c>
      <c r="J22" s="1132">
        <f t="shared" si="0"/>
        <v>1000</v>
      </c>
      <c r="K22" s="1133">
        <v>124</v>
      </c>
      <c r="L22" s="1132">
        <f t="shared" si="1"/>
        <v>688</v>
      </c>
      <c r="M22" s="1133">
        <v>27</v>
      </c>
      <c r="N22" s="1132">
        <f t="shared" si="2"/>
        <v>216</v>
      </c>
      <c r="O22" s="1133">
        <v>48</v>
      </c>
      <c r="P22" s="1132">
        <f t="shared" si="3"/>
        <v>421</v>
      </c>
      <c r="Q22" s="711">
        <v>118</v>
      </c>
      <c r="R22" s="1132">
        <f t="shared" si="4"/>
        <v>655</v>
      </c>
    </row>
    <row r="23" spans="1:18" ht="12">
      <c r="A23" s="575"/>
      <c r="B23" s="2"/>
      <c r="C23" s="1123"/>
      <c r="D23" s="1124"/>
      <c r="E23" s="1125"/>
      <c r="F23" s="1125"/>
      <c r="G23" s="1126"/>
      <c r="H23" s="1119"/>
      <c r="I23" s="1127"/>
      <c r="J23" s="848"/>
      <c r="K23" s="848"/>
      <c r="L23" s="848"/>
      <c r="M23" s="848"/>
      <c r="N23" s="848"/>
      <c r="O23" s="848"/>
      <c r="P23" s="848"/>
      <c r="Q23" s="848"/>
      <c r="R23" s="848"/>
    </row>
  </sheetData>
  <sheetProtection/>
  <mergeCells count="2">
    <mergeCell ref="A1:M1"/>
    <mergeCell ref="A2:M2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6.00390625" style="0" customWidth="1"/>
    <col min="2" max="2" width="30.140625" style="4" customWidth="1"/>
    <col min="3" max="3" width="6.8515625" style="1" customWidth="1"/>
    <col min="4" max="4" width="8.7109375" style="1" customWidth="1"/>
    <col min="5" max="5" width="7.8515625" style="0" customWidth="1"/>
    <col min="6" max="6" width="15.28125" style="0" customWidth="1"/>
    <col min="7" max="7" width="6.421875" style="0" customWidth="1"/>
    <col min="8" max="8" width="9.00390625" style="0" customWidth="1"/>
    <col min="9" max="9" width="8.28125" style="0" customWidth="1"/>
    <col min="10" max="10" width="8.8515625" style="0" customWidth="1"/>
    <col min="11" max="11" width="11.421875" style="1" customWidth="1"/>
    <col min="12" max="13" width="10.28125" style="0" customWidth="1"/>
    <col min="14" max="14" width="10.00390625" style="0" customWidth="1"/>
  </cols>
  <sheetData>
    <row r="1" spans="1:12" ht="21">
      <c r="A1" s="1185" t="s">
        <v>1296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6"/>
    </row>
    <row r="2" spans="1:12" ht="21">
      <c r="A2" s="1185" t="s">
        <v>1674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6"/>
    </row>
    <row r="3" spans="1:11" ht="24.75" customHeight="1">
      <c r="A3" s="10"/>
      <c r="B3" s="11"/>
      <c r="C3" s="10"/>
      <c r="D3" s="12"/>
      <c r="E3" s="12"/>
      <c r="F3" s="13"/>
      <c r="G3" s="13"/>
      <c r="H3" s="13"/>
      <c r="I3" s="13"/>
      <c r="J3" s="13"/>
      <c r="K3" s="10"/>
    </row>
    <row r="4" spans="1:11" ht="18" thickBot="1">
      <c r="A4" s="15" t="s">
        <v>1312</v>
      </c>
      <c r="B4" s="15"/>
      <c r="C4" s="15"/>
      <c r="D4" s="13"/>
      <c r="E4" s="13"/>
      <c r="F4" s="13"/>
      <c r="G4" s="13"/>
      <c r="H4" s="13"/>
      <c r="I4" s="13"/>
      <c r="J4" s="13"/>
      <c r="K4" s="371"/>
    </row>
    <row r="5" spans="1:11" s="5" customFormat="1" ht="13.5" thickBot="1">
      <c r="A5" s="50" t="s">
        <v>363</v>
      </c>
      <c r="B5" s="1151" t="s">
        <v>0</v>
      </c>
      <c r="C5" s="18" t="s">
        <v>439</v>
      </c>
      <c r="D5" s="18" t="s">
        <v>440</v>
      </c>
      <c r="E5" s="18" t="s">
        <v>441</v>
      </c>
      <c r="F5" s="49" t="s">
        <v>442</v>
      </c>
      <c r="G5" s="347"/>
      <c r="H5" s="17" t="s">
        <v>583</v>
      </c>
      <c r="I5" s="18" t="s">
        <v>585</v>
      </c>
      <c r="J5" s="256" t="s">
        <v>586</v>
      </c>
      <c r="K5" s="256" t="s">
        <v>371</v>
      </c>
    </row>
    <row r="6" spans="1:11" ht="12">
      <c r="A6" s="65">
        <v>1</v>
      </c>
      <c r="B6" s="333" t="s">
        <v>1297</v>
      </c>
      <c r="C6" s="334"/>
      <c r="D6" s="334">
        <v>3022</v>
      </c>
      <c r="E6" s="334">
        <v>489</v>
      </c>
      <c r="F6" s="346" t="s">
        <v>1308</v>
      </c>
      <c r="G6" s="348"/>
      <c r="H6" s="340">
        <v>269.4</v>
      </c>
      <c r="I6" s="335" t="s">
        <v>1311</v>
      </c>
      <c r="J6" s="342">
        <v>289.1</v>
      </c>
      <c r="K6" s="372">
        <v>289.1</v>
      </c>
    </row>
    <row r="7" spans="1:11" ht="12">
      <c r="A7" s="68">
        <v>2</v>
      </c>
      <c r="B7" s="336" t="s">
        <v>1298</v>
      </c>
      <c r="C7" s="56"/>
      <c r="D7" s="56">
        <v>3022</v>
      </c>
      <c r="E7" s="56">
        <v>489</v>
      </c>
      <c r="F7" s="268" t="s">
        <v>1308</v>
      </c>
      <c r="G7" s="349"/>
      <c r="H7" s="343">
        <v>288.6</v>
      </c>
      <c r="I7" s="337">
        <v>286.1</v>
      </c>
      <c r="J7" s="339">
        <v>285.9</v>
      </c>
      <c r="K7" s="373">
        <v>288.6</v>
      </c>
    </row>
    <row r="8" spans="1:11" ht="12">
      <c r="A8" s="68">
        <v>3</v>
      </c>
      <c r="B8" s="336" t="s">
        <v>1299</v>
      </c>
      <c r="C8" s="56"/>
      <c r="D8" s="56">
        <v>3022</v>
      </c>
      <c r="E8" s="56">
        <v>489</v>
      </c>
      <c r="F8" s="268" t="s">
        <v>1308</v>
      </c>
      <c r="G8" s="349"/>
      <c r="H8" s="343">
        <v>285.4</v>
      </c>
      <c r="I8" s="337">
        <v>281.4</v>
      </c>
      <c r="J8" s="339">
        <v>281.2</v>
      </c>
      <c r="K8" s="373">
        <v>285.4</v>
      </c>
    </row>
    <row r="9" spans="1:11" ht="12">
      <c r="A9" s="303">
        <v>4</v>
      </c>
      <c r="B9" s="336" t="s">
        <v>1300</v>
      </c>
      <c r="C9" s="56"/>
      <c r="D9" s="56">
        <v>3012</v>
      </c>
      <c r="E9" s="56">
        <v>1000</v>
      </c>
      <c r="F9" s="268" t="s">
        <v>1309</v>
      </c>
      <c r="G9" s="349"/>
      <c r="H9" s="343">
        <v>268.4</v>
      </c>
      <c r="I9" s="337">
        <v>266.6</v>
      </c>
      <c r="J9" s="339">
        <v>265.6</v>
      </c>
      <c r="K9" s="373">
        <v>268.4</v>
      </c>
    </row>
    <row r="10" spans="1:11" ht="12">
      <c r="A10" s="303">
        <v>5</v>
      </c>
      <c r="B10" s="336" t="s">
        <v>1301</v>
      </c>
      <c r="C10" s="56" t="s">
        <v>450</v>
      </c>
      <c r="D10" s="56">
        <v>3022</v>
      </c>
      <c r="E10" s="56">
        <v>489</v>
      </c>
      <c r="F10" s="268" t="s">
        <v>1308</v>
      </c>
      <c r="G10" s="349"/>
      <c r="H10" s="341">
        <v>241.6</v>
      </c>
      <c r="I10" s="344">
        <v>257.3</v>
      </c>
      <c r="J10" s="339" t="s">
        <v>1311</v>
      </c>
      <c r="K10" s="373">
        <v>257.3</v>
      </c>
    </row>
    <row r="11" spans="1:11" ht="12">
      <c r="A11" s="303">
        <v>6</v>
      </c>
      <c r="B11" s="336" t="s">
        <v>1302</v>
      </c>
      <c r="C11" s="56"/>
      <c r="D11" s="56">
        <v>3012</v>
      </c>
      <c r="E11" s="56">
        <v>1000</v>
      </c>
      <c r="F11" s="268" t="s">
        <v>1309</v>
      </c>
      <c r="G11" s="349"/>
      <c r="H11" s="341">
        <v>250.8</v>
      </c>
      <c r="I11" s="344">
        <v>255.3</v>
      </c>
      <c r="J11" s="339">
        <v>252.8</v>
      </c>
      <c r="K11" s="373">
        <v>255.3</v>
      </c>
    </row>
    <row r="12" spans="1:11" ht="12">
      <c r="A12" s="303">
        <v>7</v>
      </c>
      <c r="B12" s="336" t="s">
        <v>1303</v>
      </c>
      <c r="C12" s="56"/>
      <c r="D12" s="56">
        <v>3022</v>
      </c>
      <c r="E12" s="56">
        <v>489</v>
      </c>
      <c r="F12" s="268" t="s">
        <v>1308</v>
      </c>
      <c r="G12" s="349"/>
      <c r="H12" s="343">
        <v>252.2</v>
      </c>
      <c r="I12" s="337" t="s">
        <v>1311</v>
      </c>
      <c r="J12" s="339" t="s">
        <v>1311</v>
      </c>
      <c r="K12" s="373">
        <v>252.2</v>
      </c>
    </row>
    <row r="13" spans="1:11" ht="12">
      <c r="A13" s="303">
        <v>8</v>
      </c>
      <c r="B13" s="336" t="s">
        <v>1304</v>
      </c>
      <c r="C13" s="56"/>
      <c r="D13" s="56">
        <v>3022</v>
      </c>
      <c r="E13" s="56">
        <v>489</v>
      </c>
      <c r="F13" s="268" t="s">
        <v>1308</v>
      </c>
      <c r="G13" s="349"/>
      <c r="H13" s="341" t="s">
        <v>1311</v>
      </c>
      <c r="I13" s="344">
        <v>222.4</v>
      </c>
      <c r="J13" s="339" t="s">
        <v>1311</v>
      </c>
      <c r="K13" s="373">
        <v>222.4</v>
      </c>
    </row>
    <row r="14" spans="1:11" ht="12">
      <c r="A14" s="303">
        <v>9</v>
      </c>
      <c r="B14" s="336" t="s">
        <v>1305</v>
      </c>
      <c r="C14" s="56" t="s">
        <v>450</v>
      </c>
      <c r="D14" s="56">
        <v>3022</v>
      </c>
      <c r="E14" s="56">
        <v>489</v>
      </c>
      <c r="F14" s="268" t="s">
        <v>1308</v>
      </c>
      <c r="G14" s="349"/>
      <c r="H14" s="343">
        <v>129.2</v>
      </c>
      <c r="I14" s="337" t="s">
        <v>1311</v>
      </c>
      <c r="J14" s="339" t="s">
        <v>1311</v>
      </c>
      <c r="K14" s="373">
        <v>129.2</v>
      </c>
    </row>
    <row r="15" spans="1:11" ht="12">
      <c r="A15" s="303" t="s">
        <v>1199</v>
      </c>
      <c r="B15" s="336" t="s">
        <v>1306</v>
      </c>
      <c r="C15" s="56"/>
      <c r="D15" s="56">
        <v>3022</v>
      </c>
      <c r="E15" s="56">
        <v>489</v>
      </c>
      <c r="F15" s="268" t="s">
        <v>1308</v>
      </c>
      <c r="G15" s="349"/>
      <c r="H15" s="585" t="s">
        <v>1311</v>
      </c>
      <c r="I15" s="586" t="s">
        <v>1311</v>
      </c>
      <c r="J15" s="587" t="s">
        <v>1311</v>
      </c>
      <c r="K15" s="588"/>
    </row>
    <row r="16" spans="1:11" ht="12.75" thickBot="1">
      <c r="A16" s="304" t="s">
        <v>1199</v>
      </c>
      <c r="B16" s="338" t="s">
        <v>1307</v>
      </c>
      <c r="C16" s="60"/>
      <c r="D16" s="60">
        <v>3002</v>
      </c>
      <c r="E16" s="60">
        <v>261</v>
      </c>
      <c r="F16" s="269" t="s">
        <v>1310</v>
      </c>
      <c r="G16" s="350"/>
      <c r="H16" s="589" t="s">
        <v>1311</v>
      </c>
      <c r="I16" s="590" t="s">
        <v>1311</v>
      </c>
      <c r="J16" s="591" t="s">
        <v>1311</v>
      </c>
      <c r="K16" s="592"/>
    </row>
    <row r="17" spans="1:11" ht="24.75" customHeight="1" thickBot="1">
      <c r="A17" s="73"/>
      <c r="B17" s="74"/>
      <c r="C17" s="75"/>
      <c r="D17" s="75"/>
      <c r="E17" s="75"/>
      <c r="F17" s="74"/>
      <c r="G17" s="74"/>
      <c r="H17" s="74"/>
      <c r="I17" s="74"/>
      <c r="J17" s="74"/>
      <c r="K17" s="76"/>
    </row>
    <row r="18" spans="1:11" ht="18" thickBot="1">
      <c r="A18" s="15" t="s">
        <v>1313</v>
      </c>
      <c r="B18" s="34"/>
      <c r="C18" s="34"/>
      <c r="D18" s="35"/>
      <c r="E18" s="35"/>
      <c r="F18" s="35"/>
      <c r="G18" s="35"/>
      <c r="H18" s="35"/>
      <c r="I18" s="1187" t="s">
        <v>1318</v>
      </c>
      <c r="J18" s="1188"/>
      <c r="K18" s="1189"/>
    </row>
    <row r="19" spans="1:11" ht="13.5" customHeight="1">
      <c r="A19" s="15"/>
      <c r="B19" s="34"/>
      <c r="C19" s="34"/>
      <c r="D19" s="35"/>
      <c r="E19" s="35"/>
      <c r="F19" s="35"/>
      <c r="G19" s="35"/>
      <c r="H19" s="35"/>
      <c r="I19" s="393" t="s">
        <v>1321</v>
      </c>
      <c r="J19" s="394"/>
      <c r="K19" s="390">
        <v>272.5</v>
      </c>
    </row>
    <row r="20" spans="1:11" ht="12.75" customHeight="1">
      <c r="A20" s="15"/>
      <c r="D20" s="35"/>
      <c r="E20" s="35"/>
      <c r="F20" s="35"/>
      <c r="G20" s="35"/>
      <c r="H20" s="35"/>
      <c r="I20" s="395" t="s">
        <v>1322</v>
      </c>
      <c r="J20" s="396"/>
      <c r="K20" s="391">
        <v>275</v>
      </c>
    </row>
    <row r="21" spans="1:11" ht="12.75" customHeight="1" thickBot="1">
      <c r="A21" s="15"/>
      <c r="D21" s="35"/>
      <c r="E21" s="35"/>
      <c r="F21" s="35"/>
      <c r="G21" s="35"/>
      <c r="H21" s="35"/>
      <c r="I21" s="1190" t="s">
        <v>1356</v>
      </c>
      <c r="J21" s="1191"/>
      <c r="K21" s="392">
        <v>313</v>
      </c>
    </row>
    <row r="22" spans="1:11" ht="10.5" customHeight="1" thickBot="1">
      <c r="A22" s="15"/>
      <c r="B22" s="575"/>
      <c r="C22" s="576"/>
      <c r="D22" s="35"/>
      <c r="E22" s="35"/>
      <c r="F22" s="35"/>
      <c r="G22" s="35"/>
      <c r="H22" s="35"/>
      <c r="I22" s="35"/>
      <c r="J22" s="35"/>
      <c r="K22" s="374"/>
    </row>
    <row r="23" spans="1:11" s="5" customFormat="1" ht="13.5" thickBot="1">
      <c r="A23" s="50" t="s">
        <v>363</v>
      </c>
      <c r="B23" s="1151" t="s">
        <v>0</v>
      </c>
      <c r="C23" s="18" t="s">
        <v>439</v>
      </c>
      <c r="D23" s="18" t="s">
        <v>440</v>
      </c>
      <c r="E23" s="18" t="s">
        <v>441</v>
      </c>
      <c r="F23" s="345" t="s">
        <v>442</v>
      </c>
      <c r="G23" s="331" t="s">
        <v>1317</v>
      </c>
      <c r="H23" s="17" t="s">
        <v>583</v>
      </c>
      <c r="I23" s="18" t="s">
        <v>585</v>
      </c>
      <c r="J23" s="332" t="s">
        <v>586</v>
      </c>
      <c r="K23" s="50" t="s">
        <v>371</v>
      </c>
    </row>
    <row r="24" spans="1:11" ht="12">
      <c r="A24" s="65">
        <v>1</v>
      </c>
      <c r="B24" s="577" t="s">
        <v>1306</v>
      </c>
      <c r="C24" s="578"/>
      <c r="D24" s="52">
        <v>3022</v>
      </c>
      <c r="E24" s="52">
        <v>489</v>
      </c>
      <c r="F24" s="579" t="s">
        <v>1308</v>
      </c>
      <c r="G24" s="353">
        <v>2</v>
      </c>
      <c r="H24" s="354" t="s">
        <v>1311</v>
      </c>
      <c r="I24" s="360" t="s">
        <v>1311</v>
      </c>
      <c r="J24" s="363">
        <v>268.6</v>
      </c>
      <c r="K24" s="375">
        <v>0.976727272727273</v>
      </c>
    </row>
    <row r="25" spans="1:11" ht="12">
      <c r="A25" s="68">
        <v>2</v>
      </c>
      <c r="B25" s="580" t="s">
        <v>1314</v>
      </c>
      <c r="C25" s="581"/>
      <c r="D25" s="56">
        <v>3022</v>
      </c>
      <c r="E25" s="56">
        <v>489</v>
      </c>
      <c r="F25" s="369" t="s">
        <v>1308</v>
      </c>
      <c r="G25" s="355">
        <v>3</v>
      </c>
      <c r="H25" s="356" t="s">
        <v>1311</v>
      </c>
      <c r="I25" s="361" t="s">
        <v>1311</v>
      </c>
      <c r="J25" s="364">
        <v>305.2</v>
      </c>
      <c r="K25" s="376">
        <v>0.975079872204473</v>
      </c>
    </row>
    <row r="26" spans="1:11" ht="12">
      <c r="A26" s="68">
        <v>3</v>
      </c>
      <c r="B26" s="580" t="s">
        <v>1306</v>
      </c>
      <c r="C26" s="581"/>
      <c r="D26" s="56">
        <v>3022</v>
      </c>
      <c r="E26" s="56">
        <v>489</v>
      </c>
      <c r="F26" s="369" t="s">
        <v>1308</v>
      </c>
      <c r="G26" s="355">
        <v>1</v>
      </c>
      <c r="H26" s="356" t="s">
        <v>1311</v>
      </c>
      <c r="I26" s="361" t="s">
        <v>1311</v>
      </c>
      <c r="J26" s="364">
        <v>253.8</v>
      </c>
      <c r="K26" s="376">
        <v>0.931376146788991</v>
      </c>
    </row>
    <row r="27" spans="1:11" ht="12">
      <c r="A27" s="303">
        <v>4</v>
      </c>
      <c r="B27" s="580" t="s">
        <v>1304</v>
      </c>
      <c r="C27" s="581"/>
      <c r="D27" s="56">
        <v>3022</v>
      </c>
      <c r="E27" s="56">
        <v>489</v>
      </c>
      <c r="F27" s="369" t="s">
        <v>1308</v>
      </c>
      <c r="G27" s="355">
        <v>1</v>
      </c>
      <c r="H27" s="356">
        <v>239.9</v>
      </c>
      <c r="I27" s="365">
        <v>240.9</v>
      </c>
      <c r="J27" s="362">
        <v>235.1</v>
      </c>
      <c r="K27" s="376">
        <v>0.884036697247706</v>
      </c>
    </row>
    <row r="28" spans="1:11" ht="12">
      <c r="A28" s="303">
        <v>5</v>
      </c>
      <c r="B28" s="580" t="s">
        <v>1299</v>
      </c>
      <c r="C28" s="581"/>
      <c r="D28" s="56">
        <v>3022</v>
      </c>
      <c r="E28" s="56">
        <v>489</v>
      </c>
      <c r="F28" s="369" t="s">
        <v>1308</v>
      </c>
      <c r="G28" s="355">
        <v>2</v>
      </c>
      <c r="H28" s="366">
        <v>239.6</v>
      </c>
      <c r="I28" s="361">
        <v>236.6</v>
      </c>
      <c r="J28" s="362">
        <v>237.7</v>
      </c>
      <c r="K28" s="376">
        <v>0.871272727272727</v>
      </c>
    </row>
    <row r="29" spans="1:11" ht="12">
      <c r="A29" s="303">
        <v>6</v>
      </c>
      <c r="B29" s="580" t="s">
        <v>1303</v>
      </c>
      <c r="C29" s="581"/>
      <c r="D29" s="56">
        <v>3022</v>
      </c>
      <c r="E29" s="56">
        <v>489</v>
      </c>
      <c r="F29" s="369" t="s">
        <v>1308</v>
      </c>
      <c r="G29" s="355">
        <v>1</v>
      </c>
      <c r="H29" s="356">
        <v>206.6</v>
      </c>
      <c r="I29" s="361">
        <v>216.4</v>
      </c>
      <c r="J29" s="364">
        <v>237.4</v>
      </c>
      <c r="K29" s="376">
        <v>0.871192660550459</v>
      </c>
    </row>
    <row r="30" spans="1:11" ht="12">
      <c r="A30" s="303">
        <v>7</v>
      </c>
      <c r="B30" s="580" t="s">
        <v>1315</v>
      </c>
      <c r="C30" s="581"/>
      <c r="D30" s="56">
        <v>3022</v>
      </c>
      <c r="E30" s="56">
        <v>489</v>
      </c>
      <c r="F30" s="369" t="s">
        <v>1308</v>
      </c>
      <c r="G30" s="355">
        <v>1</v>
      </c>
      <c r="H30" s="356" t="s">
        <v>1311</v>
      </c>
      <c r="I30" s="365">
        <v>235.2</v>
      </c>
      <c r="J30" s="362">
        <v>234.6</v>
      </c>
      <c r="K30" s="376">
        <v>0.8631192660550459</v>
      </c>
    </row>
    <row r="31" spans="1:11" ht="12">
      <c r="A31" s="303">
        <v>8</v>
      </c>
      <c r="B31" s="580" t="s">
        <v>1299</v>
      </c>
      <c r="C31" s="581"/>
      <c r="D31" s="56">
        <v>3022</v>
      </c>
      <c r="E31" s="56">
        <v>489</v>
      </c>
      <c r="F31" s="369" t="s">
        <v>1308</v>
      </c>
      <c r="G31" s="355">
        <v>1</v>
      </c>
      <c r="H31" s="356">
        <v>221.8</v>
      </c>
      <c r="I31" s="365">
        <v>228.9</v>
      </c>
      <c r="J31" s="362">
        <v>220.5</v>
      </c>
      <c r="K31" s="376">
        <v>0.84</v>
      </c>
    </row>
    <row r="32" spans="1:11" ht="12">
      <c r="A32" s="303">
        <v>9</v>
      </c>
      <c r="B32" s="580" t="s">
        <v>1302</v>
      </c>
      <c r="C32" s="581"/>
      <c r="D32" s="56">
        <v>3012</v>
      </c>
      <c r="E32" s="56">
        <v>1000</v>
      </c>
      <c r="F32" s="369" t="s">
        <v>1309</v>
      </c>
      <c r="G32" s="355">
        <v>1</v>
      </c>
      <c r="H32" s="356" t="s">
        <v>1311</v>
      </c>
      <c r="I32" s="365">
        <v>218.5</v>
      </c>
      <c r="J32" s="362">
        <v>209.4</v>
      </c>
      <c r="K32" s="376">
        <v>0.8018348623853211</v>
      </c>
    </row>
    <row r="33" spans="1:11" ht="12">
      <c r="A33" s="303">
        <v>10</v>
      </c>
      <c r="B33" s="580" t="s">
        <v>1316</v>
      </c>
      <c r="C33" s="581"/>
      <c r="D33" s="56">
        <v>3012</v>
      </c>
      <c r="E33" s="56">
        <v>1000</v>
      </c>
      <c r="F33" s="369" t="s">
        <v>1309</v>
      </c>
      <c r="G33" s="355">
        <v>1</v>
      </c>
      <c r="H33" s="366">
        <v>190.5</v>
      </c>
      <c r="I33" s="361"/>
      <c r="J33" s="362"/>
      <c r="K33" s="376">
        <v>0.6990825688073394</v>
      </c>
    </row>
    <row r="34" spans="1:11" ht="12.75" thickBot="1">
      <c r="A34" s="304">
        <v>11</v>
      </c>
      <c r="B34" s="582" t="s">
        <v>1305</v>
      </c>
      <c r="C34" s="583" t="s">
        <v>450</v>
      </c>
      <c r="D34" s="60">
        <v>3022</v>
      </c>
      <c r="E34" s="60">
        <v>489</v>
      </c>
      <c r="F34" s="370" t="s">
        <v>1308</v>
      </c>
      <c r="G34" s="357">
        <v>1</v>
      </c>
      <c r="H34" s="358" t="s">
        <v>1311</v>
      </c>
      <c r="I34" s="367">
        <v>176.1</v>
      </c>
      <c r="J34" s="359">
        <v>165.2</v>
      </c>
      <c r="K34" s="377">
        <v>0.6462385321100917</v>
      </c>
    </row>
    <row r="35" spans="1:11" ht="24.75" customHeight="1">
      <c r="A35" s="10"/>
      <c r="B35" s="11"/>
      <c r="C35" s="10"/>
      <c r="D35" s="12"/>
      <c r="E35" s="12"/>
      <c r="F35" s="13"/>
      <c r="G35" s="13"/>
      <c r="H35" s="13"/>
      <c r="I35" s="13"/>
      <c r="J35" s="13"/>
      <c r="K35" s="10"/>
    </row>
    <row r="36" spans="1:11" ht="18" thickBot="1">
      <c r="A36" s="15" t="s">
        <v>1323</v>
      </c>
      <c r="B36" s="15"/>
      <c r="C36" s="15"/>
      <c r="D36" s="13"/>
      <c r="E36" s="13"/>
      <c r="F36" s="13"/>
      <c r="G36" s="13"/>
      <c r="H36" s="13"/>
      <c r="I36" s="13"/>
      <c r="J36" s="13"/>
      <c r="K36" s="371"/>
    </row>
    <row r="37" spans="1:13" s="5" customFormat="1" ht="13.5" thickBot="1">
      <c r="A37" s="50" t="s">
        <v>363</v>
      </c>
      <c r="B37" s="1151" t="s">
        <v>0</v>
      </c>
      <c r="C37" s="18" t="s">
        <v>439</v>
      </c>
      <c r="D37" s="18" t="s">
        <v>440</v>
      </c>
      <c r="E37" s="18" t="s">
        <v>441</v>
      </c>
      <c r="F37" s="49" t="s">
        <v>442</v>
      </c>
      <c r="G37" s="347"/>
      <c r="H37" s="17" t="s">
        <v>583</v>
      </c>
      <c r="I37" s="19" t="s">
        <v>585</v>
      </c>
      <c r="J37" s="17" t="s">
        <v>1197</v>
      </c>
      <c r="K37" s="18" t="s">
        <v>1198</v>
      </c>
      <c r="L37" s="332" t="s">
        <v>1359</v>
      </c>
      <c r="M37" s="50" t="s">
        <v>371</v>
      </c>
    </row>
    <row r="38" spans="1:13" ht="12">
      <c r="A38" s="65">
        <v>1</v>
      </c>
      <c r="B38" s="418" t="s">
        <v>1314</v>
      </c>
      <c r="C38" s="334"/>
      <c r="D38" s="334">
        <v>3022</v>
      </c>
      <c r="E38" s="334">
        <v>489</v>
      </c>
      <c r="F38" s="419" t="s">
        <v>1308</v>
      </c>
      <c r="G38" s="348"/>
      <c r="H38" s="403">
        <v>939.9</v>
      </c>
      <c r="I38" s="420">
        <v>973.7</v>
      </c>
      <c r="J38" s="432">
        <v>955.9</v>
      </c>
      <c r="K38" s="433">
        <v>961</v>
      </c>
      <c r="L38" s="421">
        <v>922.9</v>
      </c>
      <c r="M38" s="438">
        <v>1916.9</v>
      </c>
    </row>
    <row r="39" spans="1:13" ht="12">
      <c r="A39" s="68">
        <v>2</v>
      </c>
      <c r="B39" s="422" t="s">
        <v>1304</v>
      </c>
      <c r="C39" s="56"/>
      <c r="D39" s="56">
        <v>3022</v>
      </c>
      <c r="E39" s="56">
        <v>489</v>
      </c>
      <c r="F39" s="423" t="s">
        <v>1308</v>
      </c>
      <c r="G39" s="349"/>
      <c r="H39" s="424">
        <v>914.7</v>
      </c>
      <c r="I39" s="425">
        <v>955.3</v>
      </c>
      <c r="J39" s="429">
        <v>930.3</v>
      </c>
      <c r="K39" s="434">
        <v>957.68</v>
      </c>
      <c r="L39" s="408">
        <v>944.3</v>
      </c>
      <c r="M39" s="439">
        <v>1901.98</v>
      </c>
    </row>
    <row r="40" spans="1:13" ht="12">
      <c r="A40" s="68">
        <v>3</v>
      </c>
      <c r="B40" s="422" t="s">
        <v>1325</v>
      </c>
      <c r="C40" s="56"/>
      <c r="D40" s="56">
        <v>3020</v>
      </c>
      <c r="E40" s="56">
        <v>842</v>
      </c>
      <c r="F40" s="423" t="s">
        <v>1334</v>
      </c>
      <c r="G40" s="349"/>
      <c r="H40" s="424">
        <v>878.7</v>
      </c>
      <c r="I40" s="425">
        <v>857.8</v>
      </c>
      <c r="J40" s="435">
        <v>890.1</v>
      </c>
      <c r="K40" s="434">
        <v>870.9</v>
      </c>
      <c r="L40" s="407">
        <v>861.2</v>
      </c>
      <c r="M40" s="439">
        <v>1761</v>
      </c>
    </row>
    <row r="41" spans="1:13" ht="12">
      <c r="A41" s="303">
        <v>4</v>
      </c>
      <c r="B41" s="422" t="s">
        <v>1326</v>
      </c>
      <c r="C41" s="56"/>
      <c r="D41" s="56">
        <v>3010</v>
      </c>
      <c r="E41" s="56">
        <v>601</v>
      </c>
      <c r="F41" s="423" t="s">
        <v>1335</v>
      </c>
      <c r="G41" s="349"/>
      <c r="H41" s="424">
        <v>864.9</v>
      </c>
      <c r="I41" s="425">
        <v>875.8</v>
      </c>
      <c r="J41" s="435">
        <v>876.8</v>
      </c>
      <c r="K41" s="430">
        <v>0</v>
      </c>
      <c r="L41" s="408">
        <v>844.9</v>
      </c>
      <c r="M41" s="439">
        <v>1721.7</v>
      </c>
    </row>
    <row r="42" spans="1:13" ht="12">
      <c r="A42" s="303">
        <v>5</v>
      </c>
      <c r="B42" s="422" t="s">
        <v>1327</v>
      </c>
      <c r="C42" s="56" t="s">
        <v>473</v>
      </c>
      <c r="D42" s="56">
        <v>3011</v>
      </c>
      <c r="E42" s="56">
        <v>85</v>
      </c>
      <c r="F42" s="423" t="s">
        <v>1336</v>
      </c>
      <c r="G42" s="349"/>
      <c r="H42" s="424">
        <v>863.1</v>
      </c>
      <c r="I42" s="425">
        <v>858.1</v>
      </c>
      <c r="J42" s="429">
        <v>840.9</v>
      </c>
      <c r="K42" s="434">
        <v>857.08</v>
      </c>
      <c r="L42" s="408">
        <v>847.3</v>
      </c>
      <c r="M42" s="439">
        <v>1704.38</v>
      </c>
    </row>
    <row r="43" spans="1:13" ht="12.75" thickBot="1">
      <c r="A43" s="351">
        <v>6</v>
      </c>
      <c r="B43" s="415" t="s">
        <v>1328</v>
      </c>
      <c r="C43" s="352"/>
      <c r="D43" s="352">
        <v>3020</v>
      </c>
      <c r="E43" s="352">
        <v>945</v>
      </c>
      <c r="F43" s="416" t="s">
        <v>1337</v>
      </c>
      <c r="G43" s="380"/>
      <c r="H43" s="400">
        <v>862.3</v>
      </c>
      <c r="I43" s="417">
        <v>870</v>
      </c>
      <c r="J43" s="436">
        <v>837.78</v>
      </c>
      <c r="K43" s="431">
        <v>794.1</v>
      </c>
      <c r="L43" s="399">
        <v>815.7</v>
      </c>
      <c r="M43" s="440">
        <v>1653.48</v>
      </c>
    </row>
    <row r="44" spans="1:13" ht="12">
      <c r="A44" s="442">
        <v>7</v>
      </c>
      <c r="B44" s="418" t="s">
        <v>1329</v>
      </c>
      <c r="C44" s="334"/>
      <c r="D44" s="334">
        <v>3020</v>
      </c>
      <c r="E44" s="334">
        <v>945</v>
      </c>
      <c r="F44" s="419" t="s">
        <v>1337</v>
      </c>
      <c r="G44" s="348"/>
      <c r="H44" s="403">
        <v>841.3</v>
      </c>
      <c r="I44" s="443">
        <v>858.1</v>
      </c>
      <c r="J44" s="426"/>
      <c r="K44" s="427"/>
      <c r="L44" s="397"/>
      <c r="M44" s="441">
        <v>858.1</v>
      </c>
    </row>
    <row r="45" spans="1:13" ht="12">
      <c r="A45" s="303">
        <v>8</v>
      </c>
      <c r="B45" s="422" t="s">
        <v>1330</v>
      </c>
      <c r="C45" s="56" t="s">
        <v>473</v>
      </c>
      <c r="D45" s="56">
        <v>3009</v>
      </c>
      <c r="E45" s="56">
        <v>410</v>
      </c>
      <c r="F45" s="423" t="s">
        <v>1338</v>
      </c>
      <c r="G45" s="349"/>
      <c r="H45" s="406">
        <v>857.6</v>
      </c>
      <c r="I45" s="425">
        <v>847.7</v>
      </c>
      <c r="J45" s="428"/>
      <c r="K45" s="397"/>
      <c r="L45" s="397"/>
      <c r="M45" s="441">
        <v>857.6</v>
      </c>
    </row>
    <row r="46" spans="1:13" ht="12">
      <c r="A46" s="303">
        <v>9</v>
      </c>
      <c r="B46" s="422" t="s">
        <v>1331</v>
      </c>
      <c r="C46" s="56"/>
      <c r="D46" s="56">
        <v>3020</v>
      </c>
      <c r="E46" s="56">
        <v>842</v>
      </c>
      <c r="F46" s="423" t="s">
        <v>1334</v>
      </c>
      <c r="G46" s="349"/>
      <c r="H46" s="424">
        <v>815.9</v>
      </c>
      <c r="I46" s="444">
        <v>850</v>
      </c>
      <c r="J46" s="428"/>
      <c r="K46" s="397"/>
      <c r="L46" s="397"/>
      <c r="M46" s="441">
        <v>850</v>
      </c>
    </row>
    <row r="47" spans="1:13" ht="12">
      <c r="A47" s="303">
        <v>10</v>
      </c>
      <c r="B47" s="422" t="s">
        <v>1332</v>
      </c>
      <c r="C47" s="56"/>
      <c r="D47" s="56">
        <v>3021</v>
      </c>
      <c r="E47" s="56">
        <v>126</v>
      </c>
      <c r="F47" s="423" t="s">
        <v>1339</v>
      </c>
      <c r="G47" s="349"/>
      <c r="H47" s="424">
        <v>836.22</v>
      </c>
      <c r="I47" s="444">
        <v>836</v>
      </c>
      <c r="J47" s="428"/>
      <c r="K47" s="397"/>
      <c r="L47" s="397"/>
      <c r="M47" s="441">
        <v>836.22</v>
      </c>
    </row>
    <row r="48" spans="1:13" ht="12.75" thickBot="1">
      <c r="A48" s="351">
        <v>11</v>
      </c>
      <c r="B48" s="415" t="s">
        <v>1333</v>
      </c>
      <c r="C48" s="352"/>
      <c r="D48" s="352">
        <v>3019</v>
      </c>
      <c r="E48" s="352">
        <v>851</v>
      </c>
      <c r="F48" s="416" t="s">
        <v>1340</v>
      </c>
      <c r="G48" s="380"/>
      <c r="H48" s="437">
        <v>674.6</v>
      </c>
      <c r="I48" s="417">
        <v>642.6</v>
      </c>
      <c r="J48" s="428"/>
      <c r="K48" s="397"/>
      <c r="L48" s="397"/>
      <c r="M48" s="440">
        <v>674.6</v>
      </c>
    </row>
    <row r="49" spans="1:11" ht="24.75" customHeight="1">
      <c r="A49" s="10"/>
      <c r="B49" s="11"/>
      <c r="C49" s="10"/>
      <c r="D49" s="12"/>
      <c r="E49" s="12"/>
      <c r="F49" s="13"/>
      <c r="G49" s="13"/>
      <c r="H49" s="13"/>
      <c r="I49" s="13"/>
      <c r="J49" s="13"/>
      <c r="K49" s="10"/>
    </row>
    <row r="50" spans="1:11" ht="18" thickBot="1">
      <c r="A50" s="15" t="s">
        <v>1324</v>
      </c>
      <c r="B50" s="15"/>
      <c r="C50" s="15"/>
      <c r="D50" s="13"/>
      <c r="E50" s="13"/>
      <c r="F50" s="13"/>
      <c r="G50" s="13"/>
      <c r="H50" s="13"/>
      <c r="I50" s="13"/>
      <c r="J50" s="13"/>
      <c r="K50" s="371"/>
    </row>
    <row r="51" spans="1:11" s="5" customFormat="1" ht="13.5" thickBot="1">
      <c r="A51" s="50" t="s">
        <v>363</v>
      </c>
      <c r="B51" s="1151" t="s">
        <v>0</v>
      </c>
      <c r="C51" s="270" t="s">
        <v>439</v>
      </c>
      <c r="D51" s="18" t="s">
        <v>440</v>
      </c>
      <c r="E51" s="18" t="s">
        <v>441</v>
      </c>
      <c r="F51" s="49" t="s">
        <v>442</v>
      </c>
      <c r="G51" s="347"/>
      <c r="H51" s="17" t="s">
        <v>583</v>
      </c>
      <c r="I51" s="18" t="s">
        <v>585</v>
      </c>
      <c r="J51" s="256" t="s">
        <v>586</v>
      </c>
      <c r="K51" s="256" t="s">
        <v>371</v>
      </c>
    </row>
    <row r="52" spans="1:11" ht="12">
      <c r="A52" s="65">
        <v>1</v>
      </c>
      <c r="B52" s="448" t="s">
        <v>1341</v>
      </c>
      <c r="C52" s="445" t="s">
        <v>450</v>
      </c>
      <c r="D52" s="334">
        <v>3022</v>
      </c>
      <c r="E52" s="334">
        <v>489</v>
      </c>
      <c r="F52" s="401" t="s">
        <v>1308</v>
      </c>
      <c r="G52" s="348"/>
      <c r="H52" s="402">
        <v>580.16</v>
      </c>
      <c r="I52" s="403">
        <v>578.66</v>
      </c>
      <c r="J52" s="412">
        <v>605.16</v>
      </c>
      <c r="K52" s="409">
        <v>1185.32</v>
      </c>
    </row>
    <row r="53" spans="1:11" ht="12">
      <c r="A53" s="68">
        <v>2</v>
      </c>
      <c r="B53" s="449" t="s">
        <v>1342</v>
      </c>
      <c r="C53" s="446" t="s">
        <v>450</v>
      </c>
      <c r="D53" s="56">
        <v>3020</v>
      </c>
      <c r="E53" s="56">
        <v>842</v>
      </c>
      <c r="F53" s="404" t="s">
        <v>1334</v>
      </c>
      <c r="G53" s="349"/>
      <c r="H53" s="405">
        <v>503.33</v>
      </c>
      <c r="I53" s="406">
        <v>560.66</v>
      </c>
      <c r="J53" s="413">
        <v>566.66</v>
      </c>
      <c r="K53" s="410">
        <v>1127.32</v>
      </c>
    </row>
    <row r="54" spans="1:11" ht="12">
      <c r="A54" s="68">
        <v>3</v>
      </c>
      <c r="B54" s="449" t="s">
        <v>1343</v>
      </c>
      <c r="C54" s="446" t="s">
        <v>473</v>
      </c>
      <c r="D54" s="56">
        <v>3012</v>
      </c>
      <c r="E54" s="56">
        <v>1000</v>
      </c>
      <c r="F54" s="404" t="s">
        <v>1309</v>
      </c>
      <c r="G54" s="349"/>
      <c r="H54" s="405">
        <v>484.33</v>
      </c>
      <c r="I54" s="406">
        <v>540.33</v>
      </c>
      <c r="J54" s="413">
        <v>542.66</v>
      </c>
      <c r="K54" s="410">
        <v>1082.99</v>
      </c>
    </row>
    <row r="55" spans="1:11" ht="12">
      <c r="A55" s="303">
        <v>4</v>
      </c>
      <c r="B55" s="449" t="s">
        <v>1344</v>
      </c>
      <c r="C55" s="446"/>
      <c r="D55" s="56">
        <v>3022</v>
      </c>
      <c r="E55" s="56">
        <v>569</v>
      </c>
      <c r="F55" s="404" t="s">
        <v>1357</v>
      </c>
      <c r="G55" s="349"/>
      <c r="H55" s="407">
        <v>417.5</v>
      </c>
      <c r="I55" s="406">
        <v>518</v>
      </c>
      <c r="J55" s="413">
        <v>556.66</v>
      </c>
      <c r="K55" s="410">
        <v>1074.66</v>
      </c>
    </row>
    <row r="56" spans="1:11" ht="12">
      <c r="A56" s="303">
        <v>5</v>
      </c>
      <c r="B56" s="449" t="s">
        <v>1345</v>
      </c>
      <c r="C56" s="446"/>
      <c r="D56" s="56">
        <v>3022</v>
      </c>
      <c r="E56" s="56">
        <v>569</v>
      </c>
      <c r="F56" s="404" t="s">
        <v>1357</v>
      </c>
      <c r="G56" s="349"/>
      <c r="H56" s="405">
        <v>485.33</v>
      </c>
      <c r="I56" s="406">
        <v>508.5</v>
      </c>
      <c r="J56" s="413">
        <v>551.33</v>
      </c>
      <c r="K56" s="410">
        <v>1059.83</v>
      </c>
    </row>
    <row r="57" spans="1:11" ht="12">
      <c r="A57" s="303">
        <v>6</v>
      </c>
      <c r="B57" s="449" t="s">
        <v>1346</v>
      </c>
      <c r="C57" s="446"/>
      <c r="D57" s="56">
        <v>3012</v>
      </c>
      <c r="E57" s="56">
        <v>1000</v>
      </c>
      <c r="F57" s="404" t="s">
        <v>1309</v>
      </c>
      <c r="G57" s="349"/>
      <c r="H57" s="407">
        <v>463</v>
      </c>
      <c r="I57" s="406">
        <v>500.33</v>
      </c>
      <c r="J57" s="413">
        <v>538</v>
      </c>
      <c r="K57" s="410">
        <v>1038.33</v>
      </c>
    </row>
    <row r="58" spans="1:11" ht="12">
      <c r="A58" s="303">
        <v>7</v>
      </c>
      <c r="B58" s="449" t="s">
        <v>1347</v>
      </c>
      <c r="C58" s="446"/>
      <c r="D58" s="56">
        <v>3022</v>
      </c>
      <c r="E58" s="56">
        <v>489</v>
      </c>
      <c r="F58" s="404" t="s">
        <v>1308</v>
      </c>
      <c r="G58" s="349"/>
      <c r="H58" s="407">
        <v>416.5</v>
      </c>
      <c r="I58" s="406">
        <v>452.83</v>
      </c>
      <c r="J58" s="413">
        <v>538.33</v>
      </c>
      <c r="K58" s="410">
        <v>991.16</v>
      </c>
    </row>
    <row r="59" spans="1:11" ht="12">
      <c r="A59" s="303">
        <v>8</v>
      </c>
      <c r="B59" s="449" t="s">
        <v>1348</v>
      </c>
      <c r="C59" s="446"/>
      <c r="D59" s="56">
        <v>3012</v>
      </c>
      <c r="E59" s="56">
        <v>1000</v>
      </c>
      <c r="F59" s="404" t="s">
        <v>1309</v>
      </c>
      <c r="G59" s="349"/>
      <c r="H59" s="407">
        <v>457.66</v>
      </c>
      <c r="I59" s="406">
        <v>480.66</v>
      </c>
      <c r="J59" s="413">
        <v>481.33</v>
      </c>
      <c r="K59" s="410">
        <v>961.99</v>
      </c>
    </row>
    <row r="60" spans="1:11" ht="12">
      <c r="A60" s="303">
        <v>9</v>
      </c>
      <c r="B60" s="449" t="s">
        <v>1349</v>
      </c>
      <c r="C60" s="446"/>
      <c r="D60" s="56">
        <v>3022</v>
      </c>
      <c r="E60" s="56">
        <v>489</v>
      </c>
      <c r="F60" s="404" t="s">
        <v>1308</v>
      </c>
      <c r="G60" s="349"/>
      <c r="H60" s="407">
        <v>0</v>
      </c>
      <c r="I60" s="406">
        <v>401.83</v>
      </c>
      <c r="J60" s="413">
        <v>532.33</v>
      </c>
      <c r="K60" s="410">
        <v>934.16</v>
      </c>
    </row>
    <row r="61" spans="1:11" ht="12.75" thickBot="1">
      <c r="A61" s="351">
        <v>10</v>
      </c>
      <c r="B61" s="368" t="s">
        <v>1355</v>
      </c>
      <c r="C61" s="447"/>
      <c r="D61" s="352">
        <v>3018</v>
      </c>
      <c r="E61" s="352">
        <v>41</v>
      </c>
      <c r="F61" s="398" t="s">
        <v>1358</v>
      </c>
      <c r="G61" s="380"/>
      <c r="H61" s="399">
        <v>448.83</v>
      </c>
      <c r="I61" s="400">
        <v>248.66</v>
      </c>
      <c r="J61" s="414">
        <v>320.5</v>
      </c>
      <c r="K61" s="411">
        <v>769.33</v>
      </c>
    </row>
    <row r="62" spans="1:11" ht="24.75" customHeight="1">
      <c r="A62" s="10"/>
      <c r="B62" s="11"/>
      <c r="C62" s="10"/>
      <c r="D62" s="12"/>
      <c r="E62" s="12"/>
      <c r="F62" s="13"/>
      <c r="G62" s="13"/>
      <c r="H62" s="13"/>
      <c r="I62" s="13"/>
      <c r="J62" s="13"/>
      <c r="K62" s="10"/>
    </row>
    <row r="63" spans="1:11" ht="18" thickBot="1">
      <c r="A63" s="15" t="s">
        <v>1399</v>
      </c>
      <c r="B63" s="15"/>
      <c r="C63" s="15"/>
      <c r="D63" s="13"/>
      <c r="E63" s="13"/>
      <c r="F63" s="13"/>
      <c r="G63" s="13"/>
      <c r="H63" s="13"/>
      <c r="I63" s="13"/>
      <c r="J63" s="13"/>
      <c r="K63" s="371"/>
    </row>
    <row r="64" spans="1:13" s="5" customFormat="1" ht="13.5" thickBot="1">
      <c r="A64" s="50" t="s">
        <v>363</v>
      </c>
      <c r="B64" s="1151" t="s">
        <v>0</v>
      </c>
      <c r="C64" s="18" t="s">
        <v>439</v>
      </c>
      <c r="D64" s="18" t="s">
        <v>440</v>
      </c>
      <c r="E64" s="18" t="s">
        <v>441</v>
      </c>
      <c r="F64" s="49" t="s">
        <v>442</v>
      </c>
      <c r="G64" s="347"/>
      <c r="H64" s="17" t="s">
        <v>583</v>
      </c>
      <c r="I64" s="18" t="s">
        <v>585</v>
      </c>
      <c r="J64" s="332" t="s">
        <v>586</v>
      </c>
      <c r="K64" s="19" t="s">
        <v>1196</v>
      </c>
      <c r="L64" s="486" t="s">
        <v>1398</v>
      </c>
      <c r="M64" s="471" t="s">
        <v>1397</v>
      </c>
    </row>
    <row r="65" spans="1:13" ht="12">
      <c r="A65" s="65">
        <v>1</v>
      </c>
      <c r="B65" s="452" t="s">
        <v>1361</v>
      </c>
      <c r="C65" s="334"/>
      <c r="D65" s="334">
        <v>3012</v>
      </c>
      <c r="E65" s="334">
        <v>1000</v>
      </c>
      <c r="F65" s="453" t="s">
        <v>1309</v>
      </c>
      <c r="G65" s="348"/>
      <c r="H65" s="466" t="s">
        <v>1369</v>
      </c>
      <c r="I65" s="456" t="s">
        <v>1311</v>
      </c>
      <c r="J65" s="461" t="s">
        <v>1380</v>
      </c>
      <c r="K65" s="463" t="s">
        <v>1387</v>
      </c>
      <c r="L65" s="487" t="str">
        <f>H65</f>
        <v>3' 10'' 1</v>
      </c>
      <c r="M65" s="493" t="s">
        <v>1395</v>
      </c>
    </row>
    <row r="66" spans="1:13" ht="12">
      <c r="A66" s="68">
        <v>2</v>
      </c>
      <c r="B66" s="454" t="s">
        <v>1360</v>
      </c>
      <c r="C66" s="56"/>
      <c r="D66" s="584" t="s">
        <v>1668</v>
      </c>
      <c r="E66" s="584" t="s">
        <v>1669</v>
      </c>
      <c r="F66" s="455" t="s">
        <v>1367</v>
      </c>
      <c r="G66" s="349"/>
      <c r="H66" s="457" t="s">
        <v>1370</v>
      </c>
      <c r="I66" s="467" t="s">
        <v>1376</v>
      </c>
      <c r="J66" s="462" t="s">
        <v>1381</v>
      </c>
      <c r="K66" s="464" t="s">
        <v>1388</v>
      </c>
      <c r="L66" s="488" t="str">
        <f>I66</f>
        <v>3' 13" 3</v>
      </c>
      <c r="M66" s="494" t="s">
        <v>1396</v>
      </c>
    </row>
    <row r="67" spans="1:13" ht="12.75" thickBot="1">
      <c r="A67" s="72">
        <v>3</v>
      </c>
      <c r="B67" s="480" t="s">
        <v>1362</v>
      </c>
      <c r="C67" s="60"/>
      <c r="D67" s="60">
        <v>3012</v>
      </c>
      <c r="E67" s="60">
        <v>1000</v>
      </c>
      <c r="F67" s="481" t="s">
        <v>1309</v>
      </c>
      <c r="G67" s="350"/>
      <c r="H67" s="482" t="s">
        <v>1371</v>
      </c>
      <c r="I67" s="483"/>
      <c r="J67" s="484" t="s">
        <v>1382</v>
      </c>
      <c r="K67" s="485" t="s">
        <v>1389</v>
      </c>
      <c r="L67" s="489" t="str">
        <f>H67</f>
        <v>3' 12" 7</v>
      </c>
      <c r="M67" s="495" t="s">
        <v>1394</v>
      </c>
    </row>
    <row r="68" spans="1:12" ht="12">
      <c r="A68" s="472">
        <v>4</v>
      </c>
      <c r="B68" s="473" t="s">
        <v>1363</v>
      </c>
      <c r="C68" s="52"/>
      <c r="D68" s="52">
        <v>3012</v>
      </c>
      <c r="E68" s="52">
        <v>1000</v>
      </c>
      <c r="F68" s="474" t="s">
        <v>1309</v>
      </c>
      <c r="G68" s="475"/>
      <c r="H68" s="476" t="s">
        <v>1372</v>
      </c>
      <c r="I68" s="477" t="s">
        <v>1377</v>
      </c>
      <c r="J68" s="478" t="s">
        <v>1383</v>
      </c>
      <c r="K68" s="479" t="s">
        <v>1393</v>
      </c>
      <c r="L68" s="490" t="str">
        <f>J68</f>
        <v>3' 16" 3</v>
      </c>
    </row>
    <row r="69" spans="1:12" ht="12">
      <c r="A69" s="303">
        <v>5</v>
      </c>
      <c r="B69" s="454" t="s">
        <v>1368</v>
      </c>
      <c r="C69" s="56"/>
      <c r="D69" s="56">
        <v>3022</v>
      </c>
      <c r="E69" s="56">
        <v>489</v>
      </c>
      <c r="F69" s="455" t="s">
        <v>1308</v>
      </c>
      <c r="G69" s="349"/>
      <c r="H69" s="457" t="s">
        <v>1373</v>
      </c>
      <c r="I69" s="458" t="s">
        <v>1378</v>
      </c>
      <c r="J69" s="468" t="s">
        <v>1384</v>
      </c>
      <c r="K69" s="464" t="s">
        <v>1390</v>
      </c>
      <c r="L69" s="491" t="str">
        <f>J69</f>
        <v>3' 17" 4</v>
      </c>
    </row>
    <row r="70" spans="1:12" ht="12">
      <c r="A70" s="303">
        <v>6</v>
      </c>
      <c r="B70" s="454" t="s">
        <v>1364</v>
      </c>
      <c r="C70" s="56"/>
      <c r="D70" s="56">
        <v>3022</v>
      </c>
      <c r="E70" s="56">
        <v>489</v>
      </c>
      <c r="F70" s="455" t="s">
        <v>1308</v>
      </c>
      <c r="G70" s="349"/>
      <c r="H70" s="457"/>
      <c r="I70" s="458"/>
      <c r="J70" s="462"/>
      <c r="K70" s="469" t="s">
        <v>1391</v>
      </c>
      <c r="L70" s="491" t="str">
        <f>K70</f>
        <v>3' 20" 4</v>
      </c>
    </row>
    <row r="71" spans="1:12" ht="12">
      <c r="A71" s="303">
        <v>7</v>
      </c>
      <c r="B71" s="454" t="s">
        <v>1365</v>
      </c>
      <c r="C71" s="56" t="s">
        <v>473</v>
      </c>
      <c r="D71" s="56">
        <v>3012</v>
      </c>
      <c r="E71" s="56">
        <v>1000</v>
      </c>
      <c r="F71" s="455" t="s">
        <v>1309</v>
      </c>
      <c r="G71" s="349"/>
      <c r="H71" s="457" t="s">
        <v>1374</v>
      </c>
      <c r="I71" s="458" t="s">
        <v>1370</v>
      </c>
      <c r="J71" s="462" t="s">
        <v>1385</v>
      </c>
      <c r="K71" s="469" t="s">
        <v>1392</v>
      </c>
      <c r="L71" s="491" t="str">
        <f>K71</f>
        <v>3' 26" 1</v>
      </c>
    </row>
    <row r="72" spans="1:12" ht="12.75" thickBot="1">
      <c r="A72" s="351">
        <v>8</v>
      </c>
      <c r="B72" s="450" t="s">
        <v>1366</v>
      </c>
      <c r="C72" s="352"/>
      <c r="D72" s="352">
        <v>3012</v>
      </c>
      <c r="E72" s="352">
        <v>1000</v>
      </c>
      <c r="F72" s="451" t="s">
        <v>1309</v>
      </c>
      <c r="G72" s="380"/>
      <c r="H72" s="459" t="s">
        <v>1375</v>
      </c>
      <c r="I72" s="460" t="s">
        <v>1379</v>
      </c>
      <c r="J72" s="470" t="s">
        <v>1386</v>
      </c>
      <c r="K72" s="465" t="s">
        <v>1370</v>
      </c>
      <c r="L72" s="492" t="str">
        <f>J72</f>
        <v>3' 47" 4</v>
      </c>
    </row>
    <row r="73" spans="1:11" ht="24.75" customHeight="1">
      <c r="A73" s="10"/>
      <c r="B73" s="11"/>
      <c r="C73" s="10"/>
      <c r="D73" s="12"/>
      <c r="E73" s="12"/>
      <c r="F73" s="13"/>
      <c r="G73" s="13"/>
      <c r="H73" s="13"/>
      <c r="I73" s="13"/>
      <c r="J73" s="13"/>
      <c r="K73" s="10"/>
    </row>
    <row r="74" spans="1:11" ht="18" thickBot="1">
      <c r="A74" s="15" t="s">
        <v>1672</v>
      </c>
      <c r="B74" s="15"/>
      <c r="C74" s="15"/>
      <c r="D74" s="13"/>
      <c r="E74" s="13"/>
      <c r="F74" s="13"/>
      <c r="G74" s="13"/>
      <c r="H74" s="13"/>
      <c r="I74" s="13"/>
      <c r="J74" s="13"/>
      <c r="K74" s="371"/>
    </row>
    <row r="75" spans="1:13" s="5" customFormat="1" ht="13.5" thickBot="1">
      <c r="A75" s="50" t="s">
        <v>363</v>
      </c>
      <c r="B75" s="1151" t="s">
        <v>0</v>
      </c>
      <c r="C75" s="18" t="s">
        <v>439</v>
      </c>
      <c r="D75" s="18" t="s">
        <v>440</v>
      </c>
      <c r="E75" s="18" t="s">
        <v>441</v>
      </c>
      <c r="F75" s="49" t="s">
        <v>442</v>
      </c>
      <c r="G75" s="347"/>
      <c r="H75" s="17" t="s">
        <v>583</v>
      </c>
      <c r="I75" s="18" t="s">
        <v>585</v>
      </c>
      <c r="J75" s="332" t="s">
        <v>586</v>
      </c>
      <c r="K75" s="19" t="s">
        <v>1196</v>
      </c>
      <c r="L75" s="486" t="s">
        <v>1398</v>
      </c>
      <c r="M75" s="471" t="s">
        <v>1397</v>
      </c>
    </row>
    <row r="76" spans="1:13" ht="12">
      <c r="A76" s="65">
        <v>1</v>
      </c>
      <c r="B76" s="452" t="s">
        <v>1400</v>
      </c>
      <c r="C76" s="334"/>
      <c r="D76" s="334">
        <v>3012</v>
      </c>
      <c r="E76" s="334">
        <v>1000</v>
      </c>
      <c r="F76" s="453" t="s">
        <v>1309</v>
      </c>
      <c r="G76" s="348"/>
      <c r="H76" s="496" t="s">
        <v>1390</v>
      </c>
      <c r="I76" s="456" t="s">
        <v>1410</v>
      </c>
      <c r="J76" s="499" t="s">
        <v>1415</v>
      </c>
      <c r="K76" s="463"/>
      <c r="L76" s="487" t="str">
        <f>J76</f>
        <v>4' 21" 5</v>
      </c>
      <c r="M76" s="493" t="s">
        <v>1405</v>
      </c>
    </row>
    <row r="77" spans="1:13" ht="12">
      <c r="A77" s="68">
        <v>2</v>
      </c>
      <c r="B77" s="454" t="s">
        <v>1401</v>
      </c>
      <c r="C77" s="56" t="s">
        <v>1670</v>
      </c>
      <c r="D77" s="56">
        <v>3012</v>
      </c>
      <c r="E77" s="56">
        <v>1000</v>
      </c>
      <c r="F77" s="455" t="s">
        <v>1309</v>
      </c>
      <c r="G77" s="349"/>
      <c r="H77" s="457" t="s">
        <v>1408</v>
      </c>
      <c r="I77" s="458" t="s">
        <v>1411</v>
      </c>
      <c r="J77" s="468" t="s">
        <v>1416</v>
      </c>
      <c r="K77" s="464" t="s">
        <v>1390</v>
      </c>
      <c r="L77" s="488" t="str">
        <f>J77</f>
        <v>4' 18" 8</v>
      </c>
      <c r="M77" s="494" t="s">
        <v>1407</v>
      </c>
    </row>
    <row r="78" spans="1:13" ht="12.75" thickBot="1">
      <c r="A78" s="72">
        <v>3</v>
      </c>
      <c r="B78" s="511" t="s">
        <v>1402</v>
      </c>
      <c r="C78" s="60" t="s">
        <v>1670</v>
      </c>
      <c r="D78" s="60">
        <v>3012</v>
      </c>
      <c r="E78" s="60">
        <v>1000</v>
      </c>
      <c r="F78" s="481" t="s">
        <v>1309</v>
      </c>
      <c r="G78" s="350"/>
      <c r="H78" s="497" t="s">
        <v>1390</v>
      </c>
      <c r="I78" s="483" t="s">
        <v>1412</v>
      </c>
      <c r="J78" s="512" t="s">
        <v>1417</v>
      </c>
      <c r="K78" s="485"/>
      <c r="L78" s="489" t="str">
        <f>J78</f>
        <v>3' 57" 2</v>
      </c>
      <c r="M78" s="495" t="s">
        <v>1406</v>
      </c>
    </row>
    <row r="79" spans="1:12" ht="12">
      <c r="A79" s="472">
        <v>4</v>
      </c>
      <c r="B79" s="473" t="s">
        <v>1403</v>
      </c>
      <c r="C79" s="52" t="s">
        <v>1671</v>
      </c>
      <c r="D79" s="52">
        <v>3012</v>
      </c>
      <c r="E79" s="52">
        <v>1000</v>
      </c>
      <c r="F79" s="474" t="s">
        <v>1309</v>
      </c>
      <c r="G79" s="475"/>
      <c r="H79" s="510" t="s">
        <v>1409</v>
      </c>
      <c r="I79" s="477" t="s">
        <v>1413</v>
      </c>
      <c r="J79" s="498" t="s">
        <v>1418</v>
      </c>
      <c r="K79" s="479" t="s">
        <v>1420</v>
      </c>
      <c r="L79" s="490" t="str">
        <f>H79</f>
        <v>4' 24" 1</v>
      </c>
    </row>
    <row r="80" spans="1:12" ht="12.75" thickBot="1">
      <c r="A80" s="304">
        <v>5</v>
      </c>
      <c r="B80" s="480" t="s">
        <v>1404</v>
      </c>
      <c r="C80" s="60"/>
      <c r="D80" s="60">
        <v>3012</v>
      </c>
      <c r="E80" s="60">
        <v>1000</v>
      </c>
      <c r="F80" s="481" t="s">
        <v>1309</v>
      </c>
      <c r="G80" s="350"/>
      <c r="H80" s="497" t="s">
        <v>1390</v>
      </c>
      <c r="I80" s="483" t="s">
        <v>1414</v>
      </c>
      <c r="J80" s="484" t="s">
        <v>1419</v>
      </c>
      <c r="K80" s="500" t="s">
        <v>1421</v>
      </c>
      <c r="L80" s="492" t="str">
        <f>K80</f>
        <v>4' 24" 2</v>
      </c>
    </row>
    <row r="81" spans="1:11" ht="24.75" customHeight="1">
      <c r="A81" s="10"/>
      <c r="B81" s="11"/>
      <c r="C81" s="10"/>
      <c r="D81" s="12"/>
      <c r="E81" s="12"/>
      <c r="F81" s="13"/>
      <c r="G81" s="13"/>
      <c r="H81" s="13"/>
      <c r="I81" s="13"/>
      <c r="J81" s="13"/>
      <c r="K81" s="10"/>
    </row>
    <row r="82" spans="1:11" ht="18" thickBot="1">
      <c r="A82" s="15" t="s">
        <v>1427</v>
      </c>
      <c r="B82" s="15"/>
      <c r="C82" s="15"/>
      <c r="D82" s="13"/>
      <c r="E82" s="13"/>
      <c r="F82" s="13"/>
      <c r="G82" s="13"/>
      <c r="H82" s="13"/>
      <c r="I82" s="13"/>
      <c r="J82" s="13"/>
      <c r="K82" s="371"/>
    </row>
    <row r="83" spans="1:13" s="5" customFormat="1" ht="13.5" thickBot="1">
      <c r="A83" s="50" t="s">
        <v>363</v>
      </c>
      <c r="B83" s="1151" t="s">
        <v>0</v>
      </c>
      <c r="C83" s="18" t="s">
        <v>439</v>
      </c>
      <c r="D83" s="18" t="s">
        <v>440</v>
      </c>
      <c r="E83" s="18" t="s">
        <v>441</v>
      </c>
      <c r="F83" s="49" t="s">
        <v>442</v>
      </c>
      <c r="G83" s="347"/>
      <c r="H83" s="501" t="s">
        <v>1422</v>
      </c>
      <c r="I83" s="501" t="s">
        <v>1423</v>
      </c>
      <c r="J83" s="501" t="s">
        <v>1424</v>
      </c>
      <c r="K83" s="504" t="s">
        <v>1425</v>
      </c>
      <c r="L83" s="507" t="s">
        <v>1426</v>
      </c>
      <c r="M83" s="506" t="s">
        <v>1397</v>
      </c>
    </row>
    <row r="84" spans="1:13" ht="12">
      <c r="A84" s="65">
        <v>1</v>
      </c>
      <c r="B84" s="502" t="s">
        <v>1428</v>
      </c>
      <c r="C84" s="334"/>
      <c r="D84" s="334">
        <v>3022</v>
      </c>
      <c r="E84" s="334">
        <v>489</v>
      </c>
      <c r="F84" s="513" t="s">
        <v>1308</v>
      </c>
      <c r="G84" s="348"/>
      <c r="H84" s="503" t="s">
        <v>1431</v>
      </c>
      <c r="I84" s="503" t="s">
        <v>1431</v>
      </c>
      <c r="J84" s="503" t="s">
        <v>1432</v>
      </c>
      <c r="K84" s="505" t="s">
        <v>1431</v>
      </c>
      <c r="L84" s="508" t="s">
        <v>1431</v>
      </c>
      <c r="M84" s="487" t="s">
        <v>1431</v>
      </c>
    </row>
    <row r="85" spans="1:13" ht="12.75" thickBot="1">
      <c r="A85" s="68">
        <v>2</v>
      </c>
      <c r="B85" s="502" t="s">
        <v>1429</v>
      </c>
      <c r="C85" s="56"/>
      <c r="D85" s="56">
        <v>3022</v>
      </c>
      <c r="E85" s="56">
        <v>489</v>
      </c>
      <c r="F85" s="513" t="s">
        <v>1308</v>
      </c>
      <c r="G85" s="349"/>
      <c r="H85" s="503" t="s">
        <v>1431</v>
      </c>
      <c r="I85" s="503" t="s">
        <v>1431</v>
      </c>
      <c r="J85" s="503" t="s">
        <v>1431</v>
      </c>
      <c r="K85" s="551"/>
      <c r="L85" s="533" t="s">
        <v>1432</v>
      </c>
      <c r="M85" s="524" t="s">
        <v>1432</v>
      </c>
    </row>
    <row r="86" spans="1:13" ht="12.75" thickBot="1">
      <c r="A86" s="68">
        <v>3</v>
      </c>
      <c r="B86" s="502" t="s">
        <v>1319</v>
      </c>
      <c r="C86" s="56"/>
      <c r="D86" s="56">
        <v>3022</v>
      </c>
      <c r="E86" s="56">
        <v>489</v>
      </c>
      <c r="F86" s="513" t="s">
        <v>1308</v>
      </c>
      <c r="G86" s="349"/>
      <c r="H86" s="503" t="s">
        <v>1432</v>
      </c>
      <c r="I86" s="503" t="s">
        <v>1431</v>
      </c>
      <c r="J86" s="548"/>
      <c r="K86" s="534" t="s">
        <v>1432</v>
      </c>
      <c r="L86" s="542"/>
      <c r="M86" s="543"/>
    </row>
    <row r="87" spans="1:13" ht="12">
      <c r="A87" s="303">
        <v>4</v>
      </c>
      <c r="B87" s="502" t="s">
        <v>1430</v>
      </c>
      <c r="C87" s="56"/>
      <c r="D87" s="56">
        <v>3018</v>
      </c>
      <c r="E87" s="56">
        <v>41</v>
      </c>
      <c r="F87" s="513" t="s">
        <v>1433</v>
      </c>
      <c r="G87" s="349"/>
      <c r="H87" s="535" t="s">
        <v>1432</v>
      </c>
      <c r="I87" s="528" t="s">
        <v>1432</v>
      </c>
      <c r="J87" s="537"/>
      <c r="K87" s="516"/>
      <c r="L87" s="516"/>
      <c r="M87" s="538"/>
    </row>
    <row r="88" spans="1:13" ht="12">
      <c r="A88" s="303">
        <v>4</v>
      </c>
      <c r="B88" s="502" t="s">
        <v>1305</v>
      </c>
      <c r="C88" s="56" t="s">
        <v>450</v>
      </c>
      <c r="D88" s="56">
        <v>3022</v>
      </c>
      <c r="E88" s="56">
        <v>489</v>
      </c>
      <c r="F88" s="513" t="s">
        <v>1308</v>
      </c>
      <c r="G88" s="349"/>
      <c r="H88" s="535" t="s">
        <v>1432</v>
      </c>
      <c r="I88" s="528" t="s">
        <v>1432</v>
      </c>
      <c r="J88" s="537"/>
      <c r="K88" s="516"/>
      <c r="L88" s="516"/>
      <c r="M88" s="538"/>
    </row>
    <row r="89" spans="1:13" ht="12.75" thickBot="1">
      <c r="A89" s="304" t="s">
        <v>1199</v>
      </c>
      <c r="B89" s="509" t="s">
        <v>1306</v>
      </c>
      <c r="C89" s="60"/>
      <c r="D89" s="60">
        <v>3022</v>
      </c>
      <c r="E89" s="60">
        <v>489</v>
      </c>
      <c r="F89" s="517" t="s">
        <v>1308</v>
      </c>
      <c r="G89" s="350"/>
      <c r="H89" s="549"/>
      <c r="I89" s="550"/>
      <c r="J89" s="539"/>
      <c r="K89" s="540"/>
      <c r="L89" s="541"/>
      <c r="M89" s="538"/>
    </row>
    <row r="90" spans="1:11" ht="24.75" customHeight="1">
      <c r="A90" s="10"/>
      <c r="B90" s="11"/>
      <c r="C90" s="10"/>
      <c r="D90" s="12"/>
      <c r="E90" s="12"/>
      <c r="F90" s="13"/>
      <c r="G90" s="13"/>
      <c r="H90" s="13"/>
      <c r="I90" s="13"/>
      <c r="J90" s="13"/>
      <c r="K90" s="10"/>
    </row>
    <row r="91" spans="1:11" ht="18" thickBot="1">
      <c r="A91" s="15" t="s">
        <v>1673</v>
      </c>
      <c r="B91" s="15"/>
      <c r="C91" s="15"/>
      <c r="D91" s="13"/>
      <c r="E91" s="13"/>
      <c r="F91" s="13"/>
      <c r="G91" s="13"/>
      <c r="H91" s="13"/>
      <c r="I91" s="13"/>
      <c r="J91" s="13"/>
      <c r="K91" s="371"/>
    </row>
    <row r="92" spans="1:14" s="5" customFormat="1" ht="13.5" thickBot="1">
      <c r="A92" s="50" t="s">
        <v>363</v>
      </c>
      <c r="B92" s="1151" t="s">
        <v>0</v>
      </c>
      <c r="C92" s="18" t="s">
        <v>439</v>
      </c>
      <c r="D92" s="18" t="s">
        <v>440</v>
      </c>
      <c r="E92" s="18" t="s">
        <v>441</v>
      </c>
      <c r="F92" s="49" t="s">
        <v>442</v>
      </c>
      <c r="G92" s="347"/>
      <c r="H92" s="501" t="s">
        <v>1422</v>
      </c>
      <c r="I92" s="501" t="s">
        <v>1423</v>
      </c>
      <c r="J92" s="501" t="s">
        <v>1424</v>
      </c>
      <c r="K92" s="504" t="s">
        <v>1425</v>
      </c>
      <c r="L92" s="525" t="s">
        <v>1426</v>
      </c>
      <c r="M92" s="523" t="s">
        <v>1435</v>
      </c>
      <c r="N92" s="471" t="s">
        <v>1397</v>
      </c>
    </row>
    <row r="93" spans="1:14" ht="12">
      <c r="A93" s="65">
        <v>1</v>
      </c>
      <c r="B93" s="518" t="s">
        <v>1429</v>
      </c>
      <c r="C93" s="334"/>
      <c r="D93" s="334">
        <v>3022</v>
      </c>
      <c r="E93" s="334">
        <v>489</v>
      </c>
      <c r="F93" s="513" t="s">
        <v>1308</v>
      </c>
      <c r="G93" s="348"/>
      <c r="H93" s="503" t="s">
        <v>1432</v>
      </c>
      <c r="I93" s="503" t="s">
        <v>1431</v>
      </c>
      <c r="J93" s="503" t="s">
        <v>1431</v>
      </c>
      <c r="K93" s="503" t="s">
        <v>1431</v>
      </c>
      <c r="L93" s="503" t="s">
        <v>1431</v>
      </c>
      <c r="M93" s="528" t="s">
        <v>1431</v>
      </c>
      <c r="N93" s="529" t="s">
        <v>1431</v>
      </c>
    </row>
    <row r="94" spans="1:14" ht="12.75" thickBot="1">
      <c r="A94" s="68">
        <v>2</v>
      </c>
      <c r="B94" s="519" t="s">
        <v>1428</v>
      </c>
      <c r="C94" s="56"/>
      <c r="D94" s="56">
        <v>3022</v>
      </c>
      <c r="E94" s="56">
        <v>489</v>
      </c>
      <c r="F94" s="513" t="s">
        <v>1308</v>
      </c>
      <c r="G94" s="349"/>
      <c r="H94" s="503" t="s">
        <v>1431</v>
      </c>
      <c r="I94" s="503" t="s">
        <v>1431</v>
      </c>
      <c r="J94" s="503" t="s">
        <v>1431</v>
      </c>
      <c r="K94" s="503" t="s">
        <v>1431</v>
      </c>
      <c r="L94" s="503" t="s">
        <v>1432</v>
      </c>
      <c r="M94" s="528" t="s">
        <v>1432</v>
      </c>
      <c r="N94" s="532" t="s">
        <v>1432</v>
      </c>
    </row>
    <row r="95" spans="1:14" ht="12">
      <c r="A95" s="68">
        <v>3</v>
      </c>
      <c r="B95" s="519" t="s">
        <v>1434</v>
      </c>
      <c r="C95" s="56"/>
      <c r="D95" s="56">
        <v>3009</v>
      </c>
      <c r="E95" s="56">
        <v>410</v>
      </c>
      <c r="F95" s="513" t="s">
        <v>1338</v>
      </c>
      <c r="G95" s="349"/>
      <c r="H95" s="503" t="s">
        <v>1431</v>
      </c>
      <c r="I95" s="503" t="s">
        <v>1431</v>
      </c>
      <c r="J95" s="503" t="s">
        <v>1432</v>
      </c>
      <c r="K95" s="503" t="s">
        <v>1432</v>
      </c>
      <c r="L95" s="503" t="s">
        <v>1431</v>
      </c>
      <c r="M95" s="528" t="s">
        <v>1431</v>
      </c>
      <c r="N95" s="537"/>
    </row>
    <row r="96" spans="1:14" ht="12">
      <c r="A96" s="520">
        <v>4</v>
      </c>
      <c r="B96" s="519" t="s">
        <v>1430</v>
      </c>
      <c r="C96" s="56"/>
      <c r="D96" s="56">
        <v>3018</v>
      </c>
      <c r="E96" s="56">
        <v>41</v>
      </c>
      <c r="F96" s="513" t="s">
        <v>1433</v>
      </c>
      <c r="G96" s="349"/>
      <c r="H96" s="503" t="s">
        <v>1431</v>
      </c>
      <c r="I96" s="503" t="s">
        <v>1432</v>
      </c>
      <c r="J96" s="503" t="s">
        <v>1431</v>
      </c>
      <c r="K96" s="503" t="s">
        <v>1432</v>
      </c>
      <c r="L96" s="503" t="s">
        <v>1432</v>
      </c>
      <c r="M96" s="547"/>
      <c r="N96" s="537"/>
    </row>
    <row r="97" spans="1:14" ht="12.75" thickBot="1">
      <c r="A97" s="520">
        <v>4</v>
      </c>
      <c r="B97" s="519" t="s">
        <v>1347</v>
      </c>
      <c r="C97" s="56"/>
      <c r="D97" s="56">
        <v>3022</v>
      </c>
      <c r="E97" s="56">
        <v>489</v>
      </c>
      <c r="F97" s="513" t="s">
        <v>1308</v>
      </c>
      <c r="G97" s="349"/>
      <c r="H97" s="503" t="s">
        <v>1431</v>
      </c>
      <c r="I97" s="503" t="s">
        <v>1431</v>
      </c>
      <c r="J97" s="503" t="s">
        <v>1432</v>
      </c>
      <c r="K97" s="536" t="s">
        <v>1432</v>
      </c>
      <c r="L97" s="548"/>
      <c r="M97" s="546" t="s">
        <v>1432</v>
      </c>
      <c r="N97" s="537"/>
    </row>
    <row r="98" spans="1:14" ht="12.75" thickBot="1">
      <c r="A98" s="520">
        <v>6</v>
      </c>
      <c r="B98" s="519" t="s">
        <v>1327</v>
      </c>
      <c r="C98" s="514" t="s">
        <v>473</v>
      </c>
      <c r="D98" s="514">
        <v>3011</v>
      </c>
      <c r="E98" s="514">
        <v>85</v>
      </c>
      <c r="F98" s="513" t="s">
        <v>1336</v>
      </c>
      <c r="G98" s="515"/>
      <c r="H98" s="527" t="s">
        <v>1431</v>
      </c>
      <c r="I98" s="527" t="s">
        <v>1432</v>
      </c>
      <c r="J98" s="534" t="s">
        <v>1432</v>
      </c>
      <c r="K98" s="545"/>
      <c r="L98" s="516"/>
      <c r="M98" s="516"/>
      <c r="N98" s="516"/>
    </row>
    <row r="99" spans="1:14" ht="12">
      <c r="A99" s="520">
        <v>7</v>
      </c>
      <c r="B99" s="519" t="s">
        <v>1305</v>
      </c>
      <c r="C99" s="514" t="s">
        <v>450</v>
      </c>
      <c r="D99" s="514">
        <v>3022</v>
      </c>
      <c r="E99" s="514">
        <v>489</v>
      </c>
      <c r="F99" s="513" t="s">
        <v>1308</v>
      </c>
      <c r="G99" s="515"/>
      <c r="H99" s="503" t="s">
        <v>1432</v>
      </c>
      <c r="I99" s="526" t="s">
        <v>1432</v>
      </c>
      <c r="J99" s="545"/>
      <c r="K99" s="516"/>
      <c r="L99" s="516"/>
      <c r="M99" s="516"/>
      <c r="N99" s="516"/>
    </row>
    <row r="100" spans="1:14" ht="12">
      <c r="A100" s="520">
        <v>7</v>
      </c>
      <c r="B100" s="519" t="s">
        <v>1319</v>
      </c>
      <c r="C100" s="514"/>
      <c r="D100" s="514">
        <v>3022</v>
      </c>
      <c r="E100" s="514">
        <v>489</v>
      </c>
      <c r="F100" s="513" t="s">
        <v>1308</v>
      </c>
      <c r="G100" s="515"/>
      <c r="H100" s="503" t="s">
        <v>1432</v>
      </c>
      <c r="I100" s="526" t="s">
        <v>1432</v>
      </c>
      <c r="J100" s="545"/>
      <c r="K100" s="516"/>
      <c r="L100" s="516"/>
      <c r="M100" s="516"/>
      <c r="N100" s="516"/>
    </row>
    <row r="101" spans="1:14" ht="12.75" thickBot="1">
      <c r="A101" s="521">
        <v>7</v>
      </c>
      <c r="B101" s="522" t="s">
        <v>1355</v>
      </c>
      <c r="C101" s="60"/>
      <c r="D101" s="60">
        <v>3018</v>
      </c>
      <c r="E101" s="60">
        <v>41</v>
      </c>
      <c r="F101" s="530" t="s">
        <v>1433</v>
      </c>
      <c r="G101" s="350"/>
      <c r="H101" s="531" t="s">
        <v>1432</v>
      </c>
      <c r="I101" s="544" t="s">
        <v>1432</v>
      </c>
      <c r="J101" s="545"/>
      <c r="K101" s="516"/>
      <c r="L101" s="516"/>
      <c r="M101" s="516"/>
      <c r="N101" s="516"/>
    </row>
    <row r="102" spans="1:11" ht="30" customHeight="1">
      <c r="A102" s="10"/>
      <c r="B102" s="11"/>
      <c r="C102" s="10"/>
      <c r="D102" s="12"/>
      <c r="E102" s="12"/>
      <c r="F102" s="13"/>
      <c r="G102" s="13"/>
      <c r="H102" s="13"/>
      <c r="I102" s="13"/>
      <c r="J102" s="13"/>
      <c r="K102" s="10"/>
    </row>
    <row r="103" spans="1:11" ht="18" thickBot="1">
      <c r="A103" s="37" t="s">
        <v>953</v>
      </c>
      <c r="B103" s="37"/>
      <c r="C103" s="37"/>
      <c r="D103" s="38"/>
      <c r="E103" s="38"/>
      <c r="F103" s="38"/>
      <c r="G103" s="38"/>
      <c r="H103" s="38"/>
      <c r="I103" s="38"/>
      <c r="J103" s="38"/>
      <c r="K103" s="378"/>
    </row>
    <row r="104" spans="1:11" s="5" customFormat="1" ht="13.5" thickBot="1">
      <c r="A104" s="50" t="s">
        <v>363</v>
      </c>
      <c r="B104" s="1151" t="s">
        <v>0</v>
      </c>
      <c r="C104" s="18" t="s">
        <v>439</v>
      </c>
      <c r="D104" s="18" t="s">
        <v>440</v>
      </c>
      <c r="E104" s="18" t="s">
        <v>441</v>
      </c>
      <c r="F104" s="49" t="s">
        <v>442</v>
      </c>
      <c r="G104" s="347"/>
      <c r="H104" s="17" t="s">
        <v>583</v>
      </c>
      <c r="I104" s="18" t="s">
        <v>585</v>
      </c>
      <c r="J104" s="19" t="s">
        <v>586</v>
      </c>
      <c r="K104" s="256" t="s">
        <v>371</v>
      </c>
    </row>
    <row r="105" spans="1:11" ht="12">
      <c r="A105" s="302">
        <v>1</v>
      </c>
      <c r="B105" s="385" t="s">
        <v>1319</v>
      </c>
      <c r="C105" s="334"/>
      <c r="D105" s="334">
        <v>3022</v>
      </c>
      <c r="E105" s="334">
        <v>489</v>
      </c>
      <c r="F105" s="346" t="s">
        <v>1308</v>
      </c>
      <c r="G105" s="348"/>
      <c r="H105" s="386">
        <v>211.5</v>
      </c>
      <c r="I105" s="387" t="s">
        <v>1311</v>
      </c>
      <c r="J105" s="388" t="s">
        <v>1311</v>
      </c>
      <c r="K105" s="389">
        <v>211.5</v>
      </c>
    </row>
    <row r="106" spans="1:11" ht="12.75" thickBot="1">
      <c r="A106" s="72">
        <v>2</v>
      </c>
      <c r="B106" s="368" t="s">
        <v>1320</v>
      </c>
      <c r="C106" s="352" t="s">
        <v>450</v>
      </c>
      <c r="D106" s="352">
        <v>3022</v>
      </c>
      <c r="E106" s="352">
        <v>489</v>
      </c>
      <c r="F106" s="379" t="s">
        <v>1308</v>
      </c>
      <c r="G106" s="380"/>
      <c r="H106" s="381">
        <v>154.8</v>
      </c>
      <c r="I106" s="382" t="s">
        <v>1311</v>
      </c>
      <c r="J106" s="383">
        <v>154.9</v>
      </c>
      <c r="K106" s="384">
        <v>154.9</v>
      </c>
    </row>
  </sheetData>
  <sheetProtection/>
  <mergeCells count="4">
    <mergeCell ref="I18:K18"/>
    <mergeCell ref="I21:J21"/>
    <mergeCell ref="A1:K1"/>
    <mergeCell ref="A2:K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5"/>
  <rowBreaks count="2" manualBreakCount="2">
    <brk id="35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97"/>
  <sheetViews>
    <sheetView showGridLines="0" workbookViewId="0" topLeftCell="A40">
      <selection activeCell="A1" sqref="A1:S1"/>
    </sheetView>
  </sheetViews>
  <sheetFormatPr defaultColWidth="11.421875" defaultRowHeight="12.75"/>
  <cols>
    <col min="1" max="1" width="6.421875" style="0" customWidth="1"/>
    <col min="2" max="2" width="27.28125" style="0" customWidth="1"/>
    <col min="3" max="3" width="5.7109375" style="0" customWidth="1"/>
    <col min="4" max="4" width="10.421875" style="0" customWidth="1"/>
    <col min="5" max="5" width="8.28125" style="0" customWidth="1"/>
    <col min="6" max="6" width="29.7109375" style="0" customWidth="1"/>
    <col min="7" max="7" width="12.421875" style="0" customWidth="1"/>
    <col min="8" max="8" width="9.421875" style="0" customWidth="1"/>
    <col min="9" max="9" width="9.8515625" style="0" customWidth="1"/>
    <col min="10" max="23" width="8.00390625" style="0" customWidth="1"/>
  </cols>
  <sheetData>
    <row r="1" spans="1:23" ht="21">
      <c r="A1" s="1183" t="s">
        <v>582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3"/>
      <c r="U1" s="113"/>
      <c r="V1" s="113"/>
      <c r="W1" s="113"/>
    </row>
    <row r="2" spans="1:23" ht="21">
      <c r="A2" s="1183" t="s">
        <v>1180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  <c r="R2" s="1193"/>
      <c r="S2" s="1193"/>
      <c r="T2" s="113"/>
      <c r="U2" s="113"/>
      <c r="V2" s="113"/>
      <c r="W2" s="113"/>
    </row>
    <row r="3" spans="1:23" ht="30" customHeight="1">
      <c r="A3" s="11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13"/>
      <c r="U3" s="113"/>
      <c r="V3" s="113"/>
      <c r="W3" s="113"/>
    </row>
    <row r="4" spans="1:23" ht="18" thickBot="1">
      <c r="A4" s="119" t="s">
        <v>1295</v>
      </c>
      <c r="B4" s="143"/>
      <c r="C4" s="121"/>
      <c r="D4" s="144"/>
      <c r="E4" s="144"/>
      <c r="F4" s="144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s="5" customFormat="1" ht="34.5" customHeight="1" thickBot="1">
      <c r="A5" s="310" t="s">
        <v>363</v>
      </c>
      <c r="B5" s="1151" t="s">
        <v>0</v>
      </c>
      <c r="C5" s="89" t="s">
        <v>581</v>
      </c>
      <c r="D5" s="89" t="s">
        <v>440</v>
      </c>
      <c r="E5" s="18" t="s">
        <v>441</v>
      </c>
      <c r="F5" s="49" t="s">
        <v>442</v>
      </c>
      <c r="G5" s="215" t="s">
        <v>1192</v>
      </c>
      <c r="H5" s="233" t="s">
        <v>1191</v>
      </c>
      <c r="I5" s="146"/>
      <c r="J5" s="193" t="s">
        <v>583</v>
      </c>
      <c r="K5" s="123" t="s">
        <v>584</v>
      </c>
      <c r="L5" s="193" t="s">
        <v>585</v>
      </c>
      <c r="M5" s="124" t="s">
        <v>584</v>
      </c>
      <c r="N5" s="194" t="s">
        <v>586</v>
      </c>
      <c r="O5" s="124" t="s">
        <v>584</v>
      </c>
      <c r="P5" s="194" t="s">
        <v>587</v>
      </c>
      <c r="Q5" s="124" t="s">
        <v>584</v>
      </c>
      <c r="R5" s="194" t="s">
        <v>588</v>
      </c>
      <c r="S5" s="203" t="s">
        <v>584</v>
      </c>
      <c r="T5" s="194" t="s">
        <v>589</v>
      </c>
      <c r="U5" s="124" t="s">
        <v>584</v>
      </c>
      <c r="V5" s="194" t="s">
        <v>590</v>
      </c>
      <c r="W5" s="124" t="s">
        <v>584</v>
      </c>
    </row>
    <row r="6" spans="1:23" ht="12.75" customHeight="1">
      <c r="A6" s="311" t="s">
        <v>372</v>
      </c>
      <c r="B6" s="307" t="s">
        <v>591</v>
      </c>
      <c r="C6" s="64"/>
      <c r="D6" s="64">
        <v>3015</v>
      </c>
      <c r="E6" s="109">
        <v>967</v>
      </c>
      <c r="F6" s="94" t="s">
        <v>592</v>
      </c>
      <c r="G6" s="242" t="s">
        <v>593</v>
      </c>
      <c r="H6" s="147" t="s">
        <v>593</v>
      </c>
      <c r="I6" s="135"/>
      <c r="J6" s="195" t="s">
        <v>594</v>
      </c>
      <c r="K6" s="118" t="s">
        <v>595</v>
      </c>
      <c r="L6" s="195" t="s">
        <v>596</v>
      </c>
      <c r="M6" s="125" t="s">
        <v>595</v>
      </c>
      <c r="N6" s="198" t="s">
        <v>597</v>
      </c>
      <c r="O6" s="192" t="s">
        <v>595</v>
      </c>
      <c r="P6" s="207" t="s">
        <v>598</v>
      </c>
      <c r="Q6" s="201" t="s">
        <v>595</v>
      </c>
      <c r="R6" s="207" t="s">
        <v>599</v>
      </c>
      <c r="S6" s="204" t="s">
        <v>595</v>
      </c>
      <c r="T6" s="207" t="s">
        <v>600</v>
      </c>
      <c r="U6" s="127" t="s">
        <v>595</v>
      </c>
      <c r="V6" s="207" t="s">
        <v>601</v>
      </c>
      <c r="W6" s="127" t="s">
        <v>595</v>
      </c>
    </row>
    <row r="7" spans="1:23" ht="12.75" customHeight="1">
      <c r="A7" s="312" t="s">
        <v>373</v>
      </c>
      <c r="B7" s="308" t="s">
        <v>602</v>
      </c>
      <c r="C7" s="64"/>
      <c r="D7" s="64">
        <v>3015</v>
      </c>
      <c r="E7" s="109">
        <v>967</v>
      </c>
      <c r="F7" s="94" t="s">
        <v>592</v>
      </c>
      <c r="G7" s="244" t="s">
        <v>603</v>
      </c>
      <c r="H7" s="148" t="s">
        <v>604</v>
      </c>
      <c r="I7" s="135"/>
      <c r="J7" s="196" t="s">
        <v>605</v>
      </c>
      <c r="K7" s="190" t="s">
        <v>606</v>
      </c>
      <c r="L7" s="196" t="s">
        <v>607</v>
      </c>
      <c r="M7" s="125" t="s">
        <v>608</v>
      </c>
      <c r="N7" s="198" t="s">
        <v>609</v>
      </c>
      <c r="O7" s="192" t="s">
        <v>610</v>
      </c>
      <c r="P7" s="208" t="s">
        <v>611</v>
      </c>
      <c r="Q7" s="148" t="s">
        <v>612</v>
      </c>
      <c r="R7" s="208" t="s">
        <v>613</v>
      </c>
      <c r="S7" s="205" t="s">
        <v>614</v>
      </c>
      <c r="T7" s="208" t="s">
        <v>615</v>
      </c>
      <c r="U7" s="130" t="s">
        <v>616</v>
      </c>
      <c r="V7" s="208" t="s">
        <v>617</v>
      </c>
      <c r="W7" s="130" t="s">
        <v>618</v>
      </c>
    </row>
    <row r="8" spans="1:23" ht="12.75" customHeight="1">
      <c r="A8" s="312" t="s">
        <v>375</v>
      </c>
      <c r="B8" s="308" t="s">
        <v>619</v>
      </c>
      <c r="C8" s="64"/>
      <c r="D8" s="56">
        <v>3011</v>
      </c>
      <c r="E8" s="112">
        <v>317</v>
      </c>
      <c r="F8" s="98" t="s">
        <v>620</v>
      </c>
      <c r="G8" s="244" t="s">
        <v>621</v>
      </c>
      <c r="H8" s="149" t="s">
        <v>622</v>
      </c>
      <c r="I8" s="131"/>
      <c r="J8" s="196" t="s">
        <v>623</v>
      </c>
      <c r="K8" s="190" t="s">
        <v>624</v>
      </c>
      <c r="L8" s="196" t="s">
        <v>625</v>
      </c>
      <c r="M8" s="132" t="s">
        <v>626</v>
      </c>
      <c r="N8" s="199" t="s">
        <v>627</v>
      </c>
      <c r="O8" s="117" t="s">
        <v>628</v>
      </c>
      <c r="P8" s="208" t="s">
        <v>629</v>
      </c>
      <c r="Q8" s="148" t="s">
        <v>630</v>
      </c>
      <c r="R8" s="208" t="s">
        <v>631</v>
      </c>
      <c r="S8" s="205" t="s">
        <v>632</v>
      </c>
      <c r="T8" s="208" t="s">
        <v>633</v>
      </c>
      <c r="U8" s="130" t="s">
        <v>634</v>
      </c>
      <c r="V8" s="208" t="s">
        <v>635</v>
      </c>
      <c r="W8" s="130" t="s">
        <v>636</v>
      </c>
    </row>
    <row r="9" spans="1:23" ht="12.75" customHeight="1">
      <c r="A9" s="313" t="s">
        <v>374</v>
      </c>
      <c r="B9" s="308" t="s">
        <v>637</v>
      </c>
      <c r="C9" s="64"/>
      <c r="D9" s="66">
        <v>3020</v>
      </c>
      <c r="E9" s="112">
        <v>959</v>
      </c>
      <c r="F9" s="98" t="s">
        <v>638</v>
      </c>
      <c r="G9" s="244" t="s">
        <v>639</v>
      </c>
      <c r="H9" s="150" t="s">
        <v>640</v>
      </c>
      <c r="I9" s="131"/>
      <c r="J9" s="196" t="s">
        <v>641</v>
      </c>
      <c r="K9" s="129" t="s">
        <v>642</v>
      </c>
      <c r="L9" s="196" t="s">
        <v>643</v>
      </c>
      <c r="M9" s="132" t="s">
        <v>644</v>
      </c>
      <c r="N9" s="199" t="s">
        <v>645</v>
      </c>
      <c r="O9" s="137" t="s">
        <v>646</v>
      </c>
      <c r="P9" s="208" t="s">
        <v>647</v>
      </c>
      <c r="Q9" s="148" t="s">
        <v>648</v>
      </c>
      <c r="R9" s="208" t="s">
        <v>649</v>
      </c>
      <c r="S9" s="205" t="s">
        <v>650</v>
      </c>
      <c r="T9" s="208" t="s">
        <v>651</v>
      </c>
      <c r="U9" s="130" t="s">
        <v>652</v>
      </c>
      <c r="V9" s="208" t="s">
        <v>653</v>
      </c>
      <c r="W9" s="130" t="s">
        <v>654</v>
      </c>
    </row>
    <row r="10" spans="1:23" ht="12.75" customHeight="1">
      <c r="A10" s="313" t="s">
        <v>376</v>
      </c>
      <c r="B10" s="308" t="s">
        <v>655</v>
      </c>
      <c r="C10" s="64" t="s">
        <v>473</v>
      </c>
      <c r="D10" s="64">
        <v>3015</v>
      </c>
      <c r="E10" s="109">
        <v>967</v>
      </c>
      <c r="F10" s="94" t="s">
        <v>592</v>
      </c>
      <c r="G10" s="244" t="s">
        <v>656</v>
      </c>
      <c r="H10" s="148" t="s">
        <v>657</v>
      </c>
      <c r="I10" s="131"/>
      <c r="J10" s="196" t="s">
        <v>658</v>
      </c>
      <c r="K10" s="190" t="s">
        <v>659</v>
      </c>
      <c r="L10" s="196" t="s">
        <v>660</v>
      </c>
      <c r="M10" s="189" t="s">
        <v>661</v>
      </c>
      <c r="N10" s="199" t="s">
        <v>662</v>
      </c>
      <c r="O10" s="137" t="s">
        <v>663</v>
      </c>
      <c r="P10" s="208" t="s">
        <v>664</v>
      </c>
      <c r="Q10" s="148" t="s">
        <v>665</v>
      </c>
      <c r="R10" s="208" t="s">
        <v>666</v>
      </c>
      <c r="S10" s="205" t="s">
        <v>667</v>
      </c>
      <c r="T10" s="208" t="s">
        <v>668</v>
      </c>
      <c r="U10" s="130" t="s">
        <v>668</v>
      </c>
      <c r="V10" s="208" t="s">
        <v>669</v>
      </c>
      <c r="W10" s="130" t="s">
        <v>670</v>
      </c>
    </row>
    <row r="11" spans="1:23" ht="12.75" thickBot="1">
      <c r="A11" s="314" t="s">
        <v>377</v>
      </c>
      <c r="B11" s="309" t="s">
        <v>671</v>
      </c>
      <c r="C11" s="71"/>
      <c r="D11" s="71">
        <v>3013</v>
      </c>
      <c r="E11" s="114">
        <v>144</v>
      </c>
      <c r="F11" s="106" t="s">
        <v>672</v>
      </c>
      <c r="G11" s="246" t="s">
        <v>673</v>
      </c>
      <c r="H11" s="151" t="s">
        <v>674</v>
      </c>
      <c r="I11" s="131"/>
      <c r="J11" s="197" t="s">
        <v>675</v>
      </c>
      <c r="K11" s="191" t="s">
        <v>676</v>
      </c>
      <c r="L11" s="197" t="s">
        <v>677</v>
      </c>
      <c r="M11" s="213" t="s">
        <v>678</v>
      </c>
      <c r="N11" s="200" t="s">
        <v>679</v>
      </c>
      <c r="O11" s="141" t="s">
        <v>680</v>
      </c>
      <c r="P11" s="209" t="s">
        <v>681</v>
      </c>
      <c r="Q11" s="202" t="s">
        <v>682</v>
      </c>
      <c r="R11" s="209" t="s">
        <v>683</v>
      </c>
      <c r="S11" s="206" t="s">
        <v>684</v>
      </c>
      <c r="T11" s="209" t="s">
        <v>685</v>
      </c>
      <c r="U11" s="134" t="s">
        <v>686</v>
      </c>
      <c r="V11" s="209" t="s">
        <v>687</v>
      </c>
      <c r="W11" s="134" t="s">
        <v>688</v>
      </c>
    </row>
    <row r="12" spans="1:23" ht="12">
      <c r="A12" s="315" t="s">
        <v>401</v>
      </c>
      <c r="B12" s="307" t="s">
        <v>689</v>
      </c>
      <c r="C12" s="64"/>
      <c r="D12" s="52">
        <v>3010</v>
      </c>
      <c r="E12" s="183">
        <v>886</v>
      </c>
      <c r="F12" s="94" t="s">
        <v>690</v>
      </c>
      <c r="G12" s="100" t="s">
        <v>691</v>
      </c>
      <c r="H12" s="135"/>
      <c r="I12" s="135"/>
      <c r="J12" s="211" t="s">
        <v>692</v>
      </c>
      <c r="K12" s="212" t="s">
        <v>693</v>
      </c>
      <c r="L12" s="211" t="s">
        <v>694</v>
      </c>
      <c r="M12" s="136" t="s">
        <v>695</v>
      </c>
      <c r="N12" s="198" t="s">
        <v>696</v>
      </c>
      <c r="O12" s="136" t="s">
        <v>697</v>
      </c>
      <c r="P12" s="135"/>
      <c r="Q12" s="135"/>
      <c r="R12" s="135"/>
      <c r="S12" s="135"/>
      <c r="T12" s="135"/>
      <c r="U12" s="135"/>
      <c r="V12" s="135"/>
      <c r="W12" s="135"/>
    </row>
    <row r="13" spans="1:23" ht="12">
      <c r="A13" s="313" t="s">
        <v>402</v>
      </c>
      <c r="B13" s="308" t="s">
        <v>698</v>
      </c>
      <c r="C13" s="64"/>
      <c r="D13" s="56">
        <v>3018</v>
      </c>
      <c r="E13" s="112">
        <v>470</v>
      </c>
      <c r="F13" s="98" t="s">
        <v>699</v>
      </c>
      <c r="G13" s="128" t="s">
        <v>700</v>
      </c>
      <c r="H13" s="135"/>
      <c r="I13" s="135"/>
      <c r="J13" s="196" t="s">
        <v>701</v>
      </c>
      <c r="K13" s="190" t="s">
        <v>702</v>
      </c>
      <c r="L13" s="196" t="s">
        <v>703</v>
      </c>
      <c r="M13" s="117" t="s">
        <v>704</v>
      </c>
      <c r="N13" s="199" t="s">
        <v>705</v>
      </c>
      <c r="O13" s="137" t="s">
        <v>706</v>
      </c>
      <c r="P13" s="135"/>
      <c r="Q13" s="135"/>
      <c r="R13" s="135"/>
      <c r="S13" s="135"/>
      <c r="T13" s="135"/>
      <c r="U13" s="135"/>
      <c r="V13" s="135"/>
      <c r="W13" s="135"/>
    </row>
    <row r="14" spans="1:23" ht="12">
      <c r="A14" s="313" t="s">
        <v>419</v>
      </c>
      <c r="B14" s="308" t="s">
        <v>707</v>
      </c>
      <c r="C14" s="64"/>
      <c r="D14" s="66">
        <v>3016</v>
      </c>
      <c r="E14" s="112">
        <v>588</v>
      </c>
      <c r="F14" s="98" t="s">
        <v>708</v>
      </c>
      <c r="G14" s="128" t="s">
        <v>709</v>
      </c>
      <c r="H14" s="135"/>
      <c r="I14" s="135"/>
      <c r="J14" s="196" t="s">
        <v>710</v>
      </c>
      <c r="K14" s="190" t="s">
        <v>711</v>
      </c>
      <c r="L14" s="196" t="s">
        <v>712</v>
      </c>
      <c r="M14" s="117" t="s">
        <v>713</v>
      </c>
      <c r="N14" s="199" t="s">
        <v>714</v>
      </c>
      <c r="O14" s="137" t="s">
        <v>715</v>
      </c>
      <c r="P14" s="135"/>
      <c r="Q14" s="135"/>
      <c r="R14" s="135"/>
      <c r="S14" s="135"/>
      <c r="T14" s="135"/>
      <c r="U14" s="135"/>
      <c r="V14" s="135"/>
      <c r="W14" s="135"/>
    </row>
    <row r="15" spans="1:23" ht="12">
      <c r="A15" s="313" t="s">
        <v>420</v>
      </c>
      <c r="B15" s="308" t="s">
        <v>716</v>
      </c>
      <c r="C15" s="64"/>
      <c r="D15" s="66">
        <v>3016</v>
      </c>
      <c r="E15" s="112">
        <v>588</v>
      </c>
      <c r="F15" s="98" t="s">
        <v>708</v>
      </c>
      <c r="G15" s="128" t="s">
        <v>717</v>
      </c>
      <c r="H15" s="135"/>
      <c r="I15" s="135"/>
      <c r="J15" s="196" t="s">
        <v>718</v>
      </c>
      <c r="K15" s="129" t="s">
        <v>719</v>
      </c>
      <c r="L15" s="196" t="s">
        <v>720</v>
      </c>
      <c r="M15" s="137" t="s">
        <v>721</v>
      </c>
      <c r="N15" s="199" t="s">
        <v>714</v>
      </c>
      <c r="O15" s="137" t="s">
        <v>715</v>
      </c>
      <c r="P15" s="135"/>
      <c r="Q15" s="135"/>
      <c r="R15" s="135"/>
      <c r="S15" s="135"/>
      <c r="T15" s="135"/>
      <c r="U15" s="135"/>
      <c r="V15" s="135"/>
      <c r="W15" s="135"/>
    </row>
    <row r="16" spans="1:23" ht="12">
      <c r="A16" s="313" t="s">
        <v>421</v>
      </c>
      <c r="B16" s="308" t="s">
        <v>722</v>
      </c>
      <c r="C16" s="64"/>
      <c r="D16" s="66">
        <v>3013</v>
      </c>
      <c r="E16" s="112">
        <v>144</v>
      </c>
      <c r="F16" s="98" t="s">
        <v>672</v>
      </c>
      <c r="G16" s="128" t="s">
        <v>723</v>
      </c>
      <c r="H16" s="135"/>
      <c r="I16" s="135"/>
      <c r="J16" s="196" t="s">
        <v>724</v>
      </c>
      <c r="K16" s="190" t="s">
        <v>725</v>
      </c>
      <c r="L16" s="196" t="s">
        <v>726</v>
      </c>
      <c r="M16" s="117" t="s">
        <v>727</v>
      </c>
      <c r="N16" s="199" t="s">
        <v>728</v>
      </c>
      <c r="O16" s="137" t="s">
        <v>729</v>
      </c>
      <c r="P16" s="135"/>
      <c r="Q16" s="135"/>
      <c r="R16" s="135"/>
      <c r="S16" s="135"/>
      <c r="T16" s="135"/>
      <c r="U16" s="135"/>
      <c r="V16" s="135"/>
      <c r="W16" s="135"/>
    </row>
    <row r="17" spans="1:23" ht="12">
      <c r="A17" s="313" t="s">
        <v>504</v>
      </c>
      <c r="B17" s="308" t="s">
        <v>730</v>
      </c>
      <c r="C17" s="64"/>
      <c r="D17" s="56">
        <v>3013</v>
      </c>
      <c r="E17" s="112">
        <v>112</v>
      </c>
      <c r="F17" s="98" t="s">
        <v>731</v>
      </c>
      <c r="G17" s="128" t="s">
        <v>732</v>
      </c>
      <c r="H17" s="135"/>
      <c r="I17" s="135"/>
      <c r="J17" s="196" t="s">
        <v>733</v>
      </c>
      <c r="K17" s="190" t="s">
        <v>734</v>
      </c>
      <c r="L17" s="196" t="s">
        <v>735</v>
      </c>
      <c r="M17" s="117" t="s">
        <v>736</v>
      </c>
      <c r="N17" s="199" t="s">
        <v>737</v>
      </c>
      <c r="O17" s="137" t="s">
        <v>738</v>
      </c>
      <c r="P17" s="135"/>
      <c r="Q17" s="135"/>
      <c r="R17" s="135"/>
      <c r="S17" s="135"/>
      <c r="T17" s="135"/>
      <c r="U17" s="135"/>
      <c r="V17" s="135"/>
      <c r="W17" s="135"/>
    </row>
    <row r="18" spans="1:23" ht="12">
      <c r="A18" s="313" t="s">
        <v>505</v>
      </c>
      <c r="B18" s="308" t="s">
        <v>739</v>
      </c>
      <c r="C18" s="64"/>
      <c r="D18" s="56">
        <v>3022</v>
      </c>
      <c r="E18" s="112">
        <v>972</v>
      </c>
      <c r="F18" s="98" t="s">
        <v>740</v>
      </c>
      <c r="G18" s="128" t="s">
        <v>741</v>
      </c>
      <c r="H18" s="135"/>
      <c r="I18" s="135"/>
      <c r="J18" s="196" t="s">
        <v>742</v>
      </c>
      <c r="K18" s="190" t="s">
        <v>743</v>
      </c>
      <c r="L18" s="196" t="s">
        <v>744</v>
      </c>
      <c r="M18" s="117" t="s">
        <v>745</v>
      </c>
      <c r="N18" s="199" t="s">
        <v>746</v>
      </c>
      <c r="O18" s="137" t="s">
        <v>747</v>
      </c>
      <c r="P18" s="135"/>
      <c r="Q18" s="135"/>
      <c r="R18" s="135"/>
      <c r="S18" s="135"/>
      <c r="T18" s="135"/>
      <c r="U18" s="135"/>
      <c r="V18" s="135"/>
      <c r="W18" s="135"/>
    </row>
    <row r="19" spans="1:23" ht="12">
      <c r="A19" s="313" t="s">
        <v>506</v>
      </c>
      <c r="B19" s="308" t="s">
        <v>748</v>
      </c>
      <c r="C19" s="64"/>
      <c r="D19" s="66">
        <v>3012</v>
      </c>
      <c r="E19" s="112">
        <v>141</v>
      </c>
      <c r="F19" s="98" t="s">
        <v>749</v>
      </c>
      <c r="G19" s="128" t="s">
        <v>750</v>
      </c>
      <c r="H19" s="135"/>
      <c r="I19" s="135"/>
      <c r="J19" s="196" t="s">
        <v>751</v>
      </c>
      <c r="K19" s="190" t="s">
        <v>752</v>
      </c>
      <c r="L19" s="196" t="s">
        <v>753</v>
      </c>
      <c r="M19" s="137" t="s">
        <v>754</v>
      </c>
      <c r="N19" s="199" t="s">
        <v>755</v>
      </c>
      <c r="O19" s="117" t="s">
        <v>757</v>
      </c>
      <c r="P19" s="135"/>
      <c r="Q19" s="135"/>
      <c r="R19" s="135"/>
      <c r="S19" s="135"/>
      <c r="T19" s="139"/>
      <c r="U19" s="135"/>
      <c r="V19" s="135"/>
      <c r="W19" s="135"/>
    </row>
    <row r="20" spans="1:23" ht="12">
      <c r="A20" s="313" t="s">
        <v>509</v>
      </c>
      <c r="B20" s="308" t="s">
        <v>758</v>
      </c>
      <c r="C20" s="64"/>
      <c r="D20" s="66">
        <v>3013</v>
      </c>
      <c r="E20" s="112">
        <v>123</v>
      </c>
      <c r="F20" s="98" t="s">
        <v>759</v>
      </c>
      <c r="G20" s="128" t="s">
        <v>760</v>
      </c>
      <c r="H20" s="135"/>
      <c r="I20" s="135"/>
      <c r="J20" s="196" t="s">
        <v>761</v>
      </c>
      <c r="K20" s="190" t="s">
        <v>762</v>
      </c>
      <c r="L20" s="196" t="s">
        <v>763</v>
      </c>
      <c r="M20" s="117" t="s">
        <v>764</v>
      </c>
      <c r="N20" s="199" t="s">
        <v>765</v>
      </c>
      <c r="O20" s="137" t="s">
        <v>766</v>
      </c>
      <c r="P20" s="135"/>
      <c r="Q20" s="135"/>
      <c r="R20" s="135"/>
      <c r="S20" s="135"/>
      <c r="T20" s="135"/>
      <c r="U20" s="135"/>
      <c r="V20" s="135"/>
      <c r="W20" s="135"/>
    </row>
    <row r="21" spans="1:23" ht="12">
      <c r="A21" s="313" t="s">
        <v>512</v>
      </c>
      <c r="B21" s="308" t="s">
        <v>767</v>
      </c>
      <c r="C21" s="64"/>
      <c r="D21" s="66">
        <v>3001</v>
      </c>
      <c r="E21" s="112">
        <v>214</v>
      </c>
      <c r="F21" s="98" t="s">
        <v>768</v>
      </c>
      <c r="G21" s="128" t="s">
        <v>769</v>
      </c>
      <c r="H21" s="135"/>
      <c r="I21" s="135"/>
      <c r="J21" s="196" t="s">
        <v>770</v>
      </c>
      <c r="K21" s="190" t="s">
        <v>771</v>
      </c>
      <c r="L21" s="196" t="s">
        <v>772</v>
      </c>
      <c r="M21" s="117" t="s">
        <v>773</v>
      </c>
      <c r="N21" s="199" t="s">
        <v>774</v>
      </c>
      <c r="O21" s="137" t="s">
        <v>775</v>
      </c>
      <c r="P21" s="135"/>
      <c r="Q21" s="135"/>
      <c r="R21" s="135"/>
      <c r="S21" s="135"/>
      <c r="T21" s="135"/>
      <c r="U21" s="135"/>
      <c r="V21" s="135"/>
      <c r="W21" s="135"/>
    </row>
    <row r="22" spans="1:23" ht="12">
      <c r="A22" s="313" t="s">
        <v>514</v>
      </c>
      <c r="B22" s="308" t="s">
        <v>776</v>
      </c>
      <c r="C22" s="64"/>
      <c r="D22" s="56">
        <v>3017</v>
      </c>
      <c r="E22" s="112">
        <v>114</v>
      </c>
      <c r="F22" s="98" t="s">
        <v>777</v>
      </c>
      <c r="G22" s="128" t="s">
        <v>778</v>
      </c>
      <c r="H22" s="135"/>
      <c r="I22" s="135"/>
      <c r="J22" s="196" t="s">
        <v>779</v>
      </c>
      <c r="K22" s="190" t="s">
        <v>780</v>
      </c>
      <c r="L22" s="196" t="s">
        <v>781</v>
      </c>
      <c r="M22" s="117" t="s">
        <v>782</v>
      </c>
      <c r="N22" s="199" t="s">
        <v>783</v>
      </c>
      <c r="O22" s="137" t="s">
        <v>784</v>
      </c>
      <c r="P22" s="135"/>
      <c r="Q22" s="135"/>
      <c r="R22" s="135"/>
      <c r="S22" s="135"/>
      <c r="T22" s="135"/>
      <c r="U22" s="135"/>
      <c r="V22" s="135"/>
      <c r="W22" s="135"/>
    </row>
    <row r="23" spans="1:23" ht="12">
      <c r="A23" s="313" t="s">
        <v>516</v>
      </c>
      <c r="B23" s="308" t="s">
        <v>785</v>
      </c>
      <c r="C23" s="64"/>
      <c r="D23" s="66">
        <v>3021</v>
      </c>
      <c r="E23" s="112">
        <v>180</v>
      </c>
      <c r="F23" s="98" t="s">
        <v>786</v>
      </c>
      <c r="G23" s="128" t="s">
        <v>787</v>
      </c>
      <c r="H23" s="135"/>
      <c r="I23" s="135"/>
      <c r="J23" s="196" t="s">
        <v>788</v>
      </c>
      <c r="K23" s="190" t="s">
        <v>789</v>
      </c>
      <c r="L23" s="196" t="s">
        <v>790</v>
      </c>
      <c r="M23" s="137" t="s">
        <v>791</v>
      </c>
      <c r="N23" s="199" t="s">
        <v>792</v>
      </c>
      <c r="O23" s="117" t="s">
        <v>793</v>
      </c>
      <c r="P23" s="135"/>
      <c r="Q23" s="135"/>
      <c r="R23" s="135"/>
      <c r="S23" s="135"/>
      <c r="T23" s="135"/>
      <c r="U23" s="135"/>
      <c r="V23" s="135"/>
      <c r="W23" s="135"/>
    </row>
    <row r="24" spans="1:23" ht="12">
      <c r="A24" s="313" t="s">
        <v>519</v>
      </c>
      <c r="B24" s="308" t="s">
        <v>794</v>
      </c>
      <c r="C24" s="64"/>
      <c r="D24" s="66">
        <v>3001</v>
      </c>
      <c r="E24" s="112">
        <v>214</v>
      </c>
      <c r="F24" s="98" t="s">
        <v>768</v>
      </c>
      <c r="G24" s="128" t="s">
        <v>795</v>
      </c>
      <c r="H24" s="135"/>
      <c r="I24" s="135"/>
      <c r="J24" s="196" t="s">
        <v>796</v>
      </c>
      <c r="K24" s="190" t="s">
        <v>797</v>
      </c>
      <c r="L24" s="196" t="s">
        <v>798</v>
      </c>
      <c r="M24" s="137" t="s">
        <v>799</v>
      </c>
      <c r="N24" s="199" t="s">
        <v>800</v>
      </c>
      <c r="O24" s="117" t="s">
        <v>801</v>
      </c>
      <c r="P24" s="135"/>
      <c r="Q24" s="135"/>
      <c r="R24" s="135"/>
      <c r="S24" s="135"/>
      <c r="T24" s="135"/>
      <c r="U24" s="135"/>
      <c r="V24" s="135"/>
      <c r="W24" s="135"/>
    </row>
    <row r="25" spans="1:23" ht="12">
      <c r="A25" s="313" t="s">
        <v>520</v>
      </c>
      <c r="B25" s="308" t="s">
        <v>802</v>
      </c>
      <c r="C25" s="64"/>
      <c r="D25" s="56">
        <v>3006</v>
      </c>
      <c r="E25" s="112">
        <v>107</v>
      </c>
      <c r="F25" s="98" t="s">
        <v>803</v>
      </c>
      <c r="G25" s="128" t="s">
        <v>804</v>
      </c>
      <c r="H25" s="135"/>
      <c r="I25" s="135"/>
      <c r="J25" s="196" t="s">
        <v>805</v>
      </c>
      <c r="K25" s="190" t="s">
        <v>806</v>
      </c>
      <c r="L25" s="196" t="s">
        <v>807</v>
      </c>
      <c r="M25" s="137" t="s">
        <v>808</v>
      </c>
      <c r="N25" s="199" t="s">
        <v>809</v>
      </c>
      <c r="O25" s="117" t="s">
        <v>810</v>
      </c>
      <c r="P25" s="135"/>
      <c r="Q25" s="135"/>
      <c r="R25" s="135"/>
      <c r="S25" s="135"/>
      <c r="T25" s="135"/>
      <c r="U25" s="135"/>
      <c r="V25" s="135"/>
      <c r="W25" s="135"/>
    </row>
    <row r="26" spans="1:23" ht="12.75" thickBot="1">
      <c r="A26" s="314" t="s">
        <v>522</v>
      </c>
      <c r="B26" s="309" t="s">
        <v>811</v>
      </c>
      <c r="C26" s="152"/>
      <c r="D26" s="71">
        <v>3016</v>
      </c>
      <c r="E26" s="114">
        <v>588</v>
      </c>
      <c r="F26" s="106" t="s">
        <v>708</v>
      </c>
      <c r="G26" s="138" t="s">
        <v>812</v>
      </c>
      <c r="H26" s="139"/>
      <c r="I26" s="135"/>
      <c r="J26" s="197" t="s">
        <v>813</v>
      </c>
      <c r="K26" s="191" t="s">
        <v>814</v>
      </c>
      <c r="L26" s="197" t="s">
        <v>815</v>
      </c>
      <c r="M26" s="141" t="s">
        <v>816</v>
      </c>
      <c r="N26" s="200" t="s">
        <v>817</v>
      </c>
      <c r="O26" s="210" t="s">
        <v>818</v>
      </c>
      <c r="P26" s="135"/>
      <c r="Q26" s="135"/>
      <c r="R26" s="135"/>
      <c r="S26" s="135"/>
      <c r="T26" s="135"/>
      <c r="U26" s="135"/>
      <c r="V26" s="135"/>
      <c r="W26" s="135"/>
    </row>
    <row r="27" ht="30" customHeight="1"/>
    <row r="28" spans="1:14" ht="18" thickBot="1">
      <c r="A28" s="119" t="s">
        <v>1187</v>
      </c>
      <c r="B28" s="143"/>
      <c r="C28" s="121"/>
      <c r="D28" s="154"/>
      <c r="E28" s="154"/>
      <c r="F28" s="154"/>
      <c r="G28" s="155"/>
      <c r="H28" s="155"/>
      <c r="I28" s="155"/>
      <c r="J28" s="155"/>
      <c r="K28" s="155"/>
      <c r="L28" s="155"/>
      <c r="M28" s="155"/>
      <c r="N28" s="155"/>
    </row>
    <row r="29" spans="1:15" s="5" customFormat="1" ht="18" customHeight="1" thickBot="1">
      <c r="A29" s="310" t="s">
        <v>363</v>
      </c>
      <c r="B29" s="1151" t="s">
        <v>0</v>
      </c>
      <c r="C29" s="89" t="s">
        <v>581</v>
      </c>
      <c r="D29" s="89" t="s">
        <v>440</v>
      </c>
      <c r="E29" s="18" t="s">
        <v>441</v>
      </c>
      <c r="F29" s="49" t="s">
        <v>442</v>
      </c>
      <c r="G29" s="91" t="s">
        <v>371</v>
      </c>
      <c r="H29" s="234"/>
      <c r="J29" s="194" t="s">
        <v>583</v>
      </c>
      <c r="K29" s="124" t="s">
        <v>584</v>
      </c>
      <c r="L29" s="194" t="s">
        <v>585</v>
      </c>
      <c r="M29" s="124" t="s">
        <v>584</v>
      </c>
      <c r="N29" s="194" t="s">
        <v>586</v>
      </c>
      <c r="O29" s="124" t="s">
        <v>584</v>
      </c>
    </row>
    <row r="30" spans="1:15" ht="12.75" customHeight="1">
      <c r="A30" s="311" t="s">
        <v>372</v>
      </c>
      <c r="B30" s="307" t="s">
        <v>1095</v>
      </c>
      <c r="C30" s="64" t="s">
        <v>473</v>
      </c>
      <c r="D30" s="64">
        <v>3022</v>
      </c>
      <c r="E30" s="109">
        <v>979</v>
      </c>
      <c r="F30" s="94" t="s">
        <v>1096</v>
      </c>
      <c r="G30" s="100" t="s">
        <v>593</v>
      </c>
      <c r="H30" s="157"/>
      <c r="J30" s="211" t="s">
        <v>1097</v>
      </c>
      <c r="K30" s="214" t="s">
        <v>595</v>
      </c>
      <c r="L30" s="211" t="s">
        <v>1098</v>
      </c>
      <c r="M30" s="136" t="s">
        <v>595</v>
      </c>
      <c r="N30" s="198" t="s">
        <v>1099</v>
      </c>
      <c r="O30" s="192" t="s">
        <v>595</v>
      </c>
    </row>
    <row r="31" spans="1:15" ht="12.75" customHeight="1">
      <c r="A31" s="312" t="s">
        <v>373</v>
      </c>
      <c r="B31" s="308" t="s">
        <v>1100</v>
      </c>
      <c r="C31" s="66"/>
      <c r="D31" s="56">
        <v>3002</v>
      </c>
      <c r="E31" s="111">
        <v>583</v>
      </c>
      <c r="F31" s="98" t="s">
        <v>1101</v>
      </c>
      <c r="G31" s="128" t="s">
        <v>1102</v>
      </c>
      <c r="H31" s="157"/>
      <c r="J31" s="196" t="s">
        <v>1103</v>
      </c>
      <c r="K31" s="190" t="s">
        <v>1104</v>
      </c>
      <c r="L31" s="196" t="s">
        <v>1105</v>
      </c>
      <c r="M31" s="117" t="s">
        <v>1106</v>
      </c>
      <c r="N31" s="199" t="s">
        <v>1107</v>
      </c>
      <c r="O31" s="137" t="s">
        <v>1108</v>
      </c>
    </row>
    <row r="32" spans="1:15" ht="12.75" customHeight="1">
      <c r="A32" s="312" t="s">
        <v>375</v>
      </c>
      <c r="B32" s="308" t="s">
        <v>1109</v>
      </c>
      <c r="C32" s="66"/>
      <c r="D32" s="56">
        <v>3022</v>
      </c>
      <c r="E32" s="112">
        <v>978</v>
      </c>
      <c r="F32" s="98" t="s">
        <v>1053</v>
      </c>
      <c r="G32" s="128" t="s">
        <v>1110</v>
      </c>
      <c r="H32" s="131"/>
      <c r="J32" s="196" t="s">
        <v>1111</v>
      </c>
      <c r="K32" s="190" t="s">
        <v>1112</v>
      </c>
      <c r="L32" s="196" t="s">
        <v>1113</v>
      </c>
      <c r="M32" s="137" t="s">
        <v>1114</v>
      </c>
      <c r="N32" s="199" t="s">
        <v>1115</v>
      </c>
      <c r="O32" s="117" t="s">
        <v>1116</v>
      </c>
    </row>
    <row r="33" spans="1:15" ht="12">
      <c r="A33" s="313" t="s">
        <v>374</v>
      </c>
      <c r="B33" s="308" t="s">
        <v>1117</v>
      </c>
      <c r="C33" s="66" t="s">
        <v>473</v>
      </c>
      <c r="D33" s="66">
        <v>3002</v>
      </c>
      <c r="E33" s="111">
        <v>583</v>
      </c>
      <c r="F33" s="98" t="s">
        <v>1101</v>
      </c>
      <c r="G33" s="128" t="s">
        <v>1118</v>
      </c>
      <c r="H33" s="131"/>
      <c r="J33" s="196" t="s">
        <v>1119</v>
      </c>
      <c r="K33" s="190" t="s">
        <v>1120</v>
      </c>
      <c r="L33" s="196" t="s">
        <v>1121</v>
      </c>
      <c r="M33" s="137" t="s">
        <v>1122</v>
      </c>
      <c r="N33" s="199" t="s">
        <v>1125</v>
      </c>
      <c r="O33" s="117" t="s">
        <v>1126</v>
      </c>
    </row>
    <row r="34" spans="1:15" ht="12">
      <c r="A34" s="313" t="s">
        <v>376</v>
      </c>
      <c r="B34" s="308" t="s">
        <v>1127</v>
      </c>
      <c r="C34" s="66" t="s">
        <v>450</v>
      </c>
      <c r="D34" s="56">
        <v>3020</v>
      </c>
      <c r="E34" s="112">
        <v>953</v>
      </c>
      <c r="F34" s="98" t="s">
        <v>1128</v>
      </c>
      <c r="G34" s="128" t="s">
        <v>1129</v>
      </c>
      <c r="H34" s="131"/>
      <c r="J34" s="196" t="s">
        <v>1130</v>
      </c>
      <c r="K34" s="129" t="s">
        <v>1131</v>
      </c>
      <c r="L34" s="196" t="s">
        <v>1132</v>
      </c>
      <c r="M34" s="137" t="s">
        <v>1133</v>
      </c>
      <c r="N34" s="199" t="s">
        <v>1134</v>
      </c>
      <c r="O34" s="137" t="s">
        <v>1135</v>
      </c>
    </row>
    <row r="35" spans="1:15" ht="12">
      <c r="A35" s="313" t="s">
        <v>377</v>
      </c>
      <c r="B35" s="308" t="s">
        <v>1136</v>
      </c>
      <c r="C35" s="66" t="s">
        <v>473</v>
      </c>
      <c r="D35" s="66">
        <v>3022</v>
      </c>
      <c r="E35" s="112">
        <v>441</v>
      </c>
      <c r="F35" s="98" t="s">
        <v>1137</v>
      </c>
      <c r="G35" s="128" t="s">
        <v>1138</v>
      </c>
      <c r="H35" s="131"/>
      <c r="J35" s="196" t="s">
        <v>1139</v>
      </c>
      <c r="K35" s="190" t="s">
        <v>1140</v>
      </c>
      <c r="L35" s="196" t="s">
        <v>1141</v>
      </c>
      <c r="M35" s="137" t="s">
        <v>1142</v>
      </c>
      <c r="N35" s="199" t="s">
        <v>1143</v>
      </c>
      <c r="O35" s="117" t="s">
        <v>1144</v>
      </c>
    </row>
    <row r="36" spans="1:15" ht="12">
      <c r="A36" s="313" t="s">
        <v>401</v>
      </c>
      <c r="B36" s="308" t="s">
        <v>1145</v>
      </c>
      <c r="C36" s="66" t="s">
        <v>473</v>
      </c>
      <c r="D36" s="56">
        <v>3017</v>
      </c>
      <c r="E36" s="112">
        <v>268</v>
      </c>
      <c r="F36" s="98" t="s">
        <v>1146</v>
      </c>
      <c r="G36" s="128" t="s">
        <v>1147</v>
      </c>
      <c r="H36" s="157"/>
      <c r="J36" s="196" t="s">
        <v>1148</v>
      </c>
      <c r="K36" s="190" t="s">
        <v>1149</v>
      </c>
      <c r="L36" s="196" t="s">
        <v>1150</v>
      </c>
      <c r="M36" s="117" t="s">
        <v>1151</v>
      </c>
      <c r="N36" s="199" t="s">
        <v>1152</v>
      </c>
      <c r="O36" s="137" t="s">
        <v>1153</v>
      </c>
    </row>
    <row r="37" spans="1:15" ht="12">
      <c r="A37" s="313" t="s">
        <v>402</v>
      </c>
      <c r="B37" s="308" t="s">
        <v>1154</v>
      </c>
      <c r="C37" s="66"/>
      <c r="D37" s="56">
        <v>3001</v>
      </c>
      <c r="E37" s="112">
        <v>617</v>
      </c>
      <c r="F37" s="98" t="s">
        <v>1155</v>
      </c>
      <c r="G37" s="128" t="s">
        <v>1156</v>
      </c>
      <c r="H37" s="157"/>
      <c r="J37" s="196" t="s">
        <v>1157</v>
      </c>
      <c r="K37" s="190" t="s">
        <v>1158</v>
      </c>
      <c r="L37" s="196" t="s">
        <v>1159</v>
      </c>
      <c r="M37" s="117" t="s">
        <v>1160</v>
      </c>
      <c r="N37" s="199" t="s">
        <v>1161</v>
      </c>
      <c r="O37" s="137" t="s">
        <v>1162</v>
      </c>
    </row>
    <row r="38" spans="1:15" ht="12">
      <c r="A38" s="313" t="s">
        <v>419</v>
      </c>
      <c r="B38" s="308" t="s">
        <v>1163</v>
      </c>
      <c r="C38" s="66"/>
      <c r="D38" s="66">
        <v>3006</v>
      </c>
      <c r="E38" s="158">
        <v>162</v>
      </c>
      <c r="F38" s="98" t="s">
        <v>917</v>
      </c>
      <c r="G38" s="128" t="s">
        <v>1164</v>
      </c>
      <c r="H38" s="157"/>
      <c r="J38" s="196" t="s">
        <v>1165</v>
      </c>
      <c r="K38" s="190" t="s">
        <v>1166</v>
      </c>
      <c r="L38" s="196" t="s">
        <v>1167</v>
      </c>
      <c r="M38" s="137" t="s">
        <v>1168</v>
      </c>
      <c r="N38" s="199" t="s">
        <v>1169</v>
      </c>
      <c r="O38" s="117" t="s">
        <v>1170</v>
      </c>
    </row>
    <row r="39" spans="1:15" ht="12.75" thickBot="1">
      <c r="A39" s="314" t="s">
        <v>420</v>
      </c>
      <c r="B39" s="309" t="s">
        <v>1171</v>
      </c>
      <c r="C39" s="71"/>
      <c r="D39" s="60">
        <v>3017</v>
      </c>
      <c r="E39" s="114">
        <v>268</v>
      </c>
      <c r="F39" s="106" t="s">
        <v>1146</v>
      </c>
      <c r="G39" s="138" t="s">
        <v>1172</v>
      </c>
      <c r="H39" s="157"/>
      <c r="J39" s="197" t="s">
        <v>1173</v>
      </c>
      <c r="K39" s="191" t="s">
        <v>1174</v>
      </c>
      <c r="L39" s="197" t="s">
        <v>1175</v>
      </c>
      <c r="M39" s="210" t="s">
        <v>1176</v>
      </c>
      <c r="N39" s="200" t="s">
        <v>1177</v>
      </c>
      <c r="O39" s="141" t="s">
        <v>1178</v>
      </c>
    </row>
    <row r="40" spans="1:14" ht="12">
      <c r="A40" s="160"/>
      <c r="B40" s="161"/>
      <c r="C40" s="161"/>
      <c r="D40" s="161"/>
      <c r="E40" s="161"/>
      <c r="F40" s="161"/>
      <c r="G40" s="162"/>
      <c r="H40" s="161"/>
      <c r="I40" s="161"/>
      <c r="J40" s="161"/>
      <c r="K40" s="161"/>
      <c r="L40" s="161"/>
      <c r="M40" s="161"/>
      <c r="N40" s="161"/>
    </row>
    <row r="41" spans="1:14" ht="18" thickBot="1">
      <c r="A41" s="119" t="s">
        <v>1188</v>
      </c>
      <c r="B41" s="143"/>
      <c r="C41" s="143"/>
      <c r="D41" s="166"/>
      <c r="E41" s="166"/>
      <c r="F41" s="166"/>
      <c r="G41" s="165"/>
      <c r="H41" s="166"/>
      <c r="I41" s="166"/>
      <c r="J41" s="166"/>
      <c r="K41" s="166"/>
      <c r="L41" s="166"/>
      <c r="M41" s="166"/>
      <c r="N41" s="166"/>
    </row>
    <row r="42" spans="1:9" s="5" customFormat="1" ht="18" customHeight="1" thickBot="1">
      <c r="A42" s="310" t="s">
        <v>363</v>
      </c>
      <c r="B42" s="306" t="s">
        <v>580</v>
      </c>
      <c r="C42" s="89" t="s">
        <v>581</v>
      </c>
      <c r="D42" s="89" t="s">
        <v>440</v>
      </c>
      <c r="E42" s="18" t="s">
        <v>441</v>
      </c>
      <c r="F42" s="49" t="s">
        <v>442</v>
      </c>
      <c r="G42" s="91" t="s">
        <v>371</v>
      </c>
      <c r="H42" s="234"/>
      <c r="I42" s="249"/>
    </row>
    <row r="43" spans="1:9" ht="12">
      <c r="A43" s="95">
        <v>1</v>
      </c>
      <c r="B43" s="307" t="s">
        <v>1095</v>
      </c>
      <c r="C43" s="64" t="s">
        <v>473</v>
      </c>
      <c r="D43" s="64">
        <v>3022</v>
      </c>
      <c r="E43" s="109">
        <v>979</v>
      </c>
      <c r="F43" s="173" t="s">
        <v>1096</v>
      </c>
      <c r="G43" s="100" t="s">
        <v>593</v>
      </c>
      <c r="H43" s="159"/>
      <c r="I43" s="171"/>
    </row>
    <row r="44" spans="1:9" ht="12">
      <c r="A44" s="99">
        <v>2</v>
      </c>
      <c r="B44" s="308" t="s">
        <v>1117</v>
      </c>
      <c r="C44" s="66" t="s">
        <v>473</v>
      </c>
      <c r="D44" s="66">
        <v>3002</v>
      </c>
      <c r="E44" s="111">
        <v>583</v>
      </c>
      <c r="F44" s="174" t="s">
        <v>1101</v>
      </c>
      <c r="G44" s="128" t="s">
        <v>1118</v>
      </c>
      <c r="H44" s="172"/>
      <c r="I44" s="171"/>
    </row>
    <row r="45" spans="1:9" ht="12">
      <c r="A45" s="99">
        <v>3</v>
      </c>
      <c r="B45" s="308" t="s">
        <v>1127</v>
      </c>
      <c r="C45" s="66" t="s">
        <v>450</v>
      </c>
      <c r="D45" s="56">
        <v>3020</v>
      </c>
      <c r="E45" s="112">
        <v>953</v>
      </c>
      <c r="F45" s="174" t="s">
        <v>1128</v>
      </c>
      <c r="G45" s="128" t="s">
        <v>1129</v>
      </c>
      <c r="H45" s="172"/>
      <c r="I45" s="171"/>
    </row>
    <row r="46" spans="1:9" ht="12">
      <c r="A46" s="278">
        <v>4</v>
      </c>
      <c r="B46" s="308" t="s">
        <v>1136</v>
      </c>
      <c r="C46" s="66" t="s">
        <v>473</v>
      </c>
      <c r="D46" s="66">
        <v>3022</v>
      </c>
      <c r="E46" s="112">
        <v>441</v>
      </c>
      <c r="F46" s="174" t="s">
        <v>1137</v>
      </c>
      <c r="G46" s="128" t="s">
        <v>1138</v>
      </c>
      <c r="H46" s="172"/>
      <c r="I46" s="171"/>
    </row>
    <row r="47" spans="1:9" ht="12.75" thickBot="1">
      <c r="A47" s="280">
        <v>5</v>
      </c>
      <c r="B47" s="309" t="s">
        <v>1145</v>
      </c>
      <c r="C47" s="71" t="s">
        <v>473</v>
      </c>
      <c r="D47" s="60">
        <v>3017</v>
      </c>
      <c r="E47" s="114">
        <v>268</v>
      </c>
      <c r="F47" s="175" t="s">
        <v>1146</v>
      </c>
      <c r="G47" s="138" t="s">
        <v>1147</v>
      </c>
      <c r="H47" s="159"/>
      <c r="I47" s="171"/>
    </row>
    <row r="48" spans="1:14" ht="30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</row>
    <row r="49" spans="1:22" ht="18" thickBot="1">
      <c r="A49" s="119" t="s">
        <v>1189</v>
      </c>
      <c r="B49" s="143"/>
      <c r="C49" s="121"/>
      <c r="D49" s="154"/>
      <c r="E49" s="154"/>
      <c r="F49" s="154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</row>
    <row r="50" spans="1:22" s="5" customFormat="1" ht="34.5" customHeight="1" thickBot="1">
      <c r="A50" s="310" t="s">
        <v>363</v>
      </c>
      <c r="B50" s="1151" t="s">
        <v>0</v>
      </c>
      <c r="C50" s="89" t="s">
        <v>581</v>
      </c>
      <c r="D50" s="89" t="s">
        <v>440</v>
      </c>
      <c r="E50" s="18" t="s">
        <v>441</v>
      </c>
      <c r="F50" s="49" t="s">
        <v>442</v>
      </c>
      <c r="G50" s="91" t="s">
        <v>371</v>
      </c>
      <c r="H50" s="233" t="s">
        <v>1193</v>
      </c>
      <c r="I50" s="233" t="s">
        <v>819</v>
      </c>
      <c r="J50" s="234"/>
      <c r="K50" s="194" t="s">
        <v>583</v>
      </c>
      <c r="L50" s="145" t="s">
        <v>584</v>
      </c>
      <c r="M50" s="194" t="s">
        <v>585</v>
      </c>
      <c r="N50" s="124" t="s">
        <v>584</v>
      </c>
      <c r="O50" s="194" t="s">
        <v>586</v>
      </c>
      <c r="P50" s="124" t="s">
        <v>584</v>
      </c>
      <c r="Q50" s="194" t="s">
        <v>587</v>
      </c>
      <c r="R50" s="124" t="s">
        <v>584</v>
      </c>
      <c r="S50" s="194" t="s">
        <v>588</v>
      </c>
      <c r="T50" s="124" t="s">
        <v>584</v>
      </c>
      <c r="U50" s="194" t="s">
        <v>589</v>
      </c>
      <c r="V50" s="124" t="s">
        <v>820</v>
      </c>
    </row>
    <row r="51" spans="1:22" ht="12">
      <c r="A51" s="311" t="s">
        <v>372</v>
      </c>
      <c r="B51" s="307" t="s">
        <v>821</v>
      </c>
      <c r="C51" s="64" t="s">
        <v>473</v>
      </c>
      <c r="D51" s="64">
        <v>3022</v>
      </c>
      <c r="E51" s="109">
        <v>879</v>
      </c>
      <c r="F51" s="94" t="s">
        <v>822</v>
      </c>
      <c r="G51" s="242" t="s">
        <v>823</v>
      </c>
      <c r="H51" s="243" t="s">
        <v>595</v>
      </c>
      <c r="I51" s="147" t="s">
        <v>824</v>
      </c>
      <c r="J51" s="157"/>
      <c r="K51" s="211" t="s">
        <v>825</v>
      </c>
      <c r="L51" s="214" t="s">
        <v>826</v>
      </c>
      <c r="M51" s="211" t="s">
        <v>827</v>
      </c>
      <c r="N51" s="192" t="s">
        <v>828</v>
      </c>
      <c r="O51" s="198" t="s">
        <v>829</v>
      </c>
      <c r="P51" s="136" t="s">
        <v>595</v>
      </c>
      <c r="Q51" s="207" t="s">
        <v>830</v>
      </c>
      <c r="R51" s="201" t="s">
        <v>595</v>
      </c>
      <c r="S51" s="207" t="s">
        <v>831</v>
      </c>
      <c r="T51" s="204" t="s">
        <v>595</v>
      </c>
      <c r="U51" s="207" t="s">
        <v>832</v>
      </c>
      <c r="V51" s="127" t="s">
        <v>833</v>
      </c>
    </row>
    <row r="52" spans="1:22" ht="12">
      <c r="A52" s="312" t="s">
        <v>373</v>
      </c>
      <c r="B52" s="308" t="s">
        <v>834</v>
      </c>
      <c r="C52" s="66"/>
      <c r="D52" s="56">
        <v>3009</v>
      </c>
      <c r="E52" s="111">
        <v>389</v>
      </c>
      <c r="F52" s="98" t="s">
        <v>835</v>
      </c>
      <c r="G52" s="244" t="s">
        <v>836</v>
      </c>
      <c r="H52" s="245" t="s">
        <v>837</v>
      </c>
      <c r="I52" s="148" t="s">
        <v>838</v>
      </c>
      <c r="J52" s="157"/>
      <c r="K52" s="196" t="s">
        <v>839</v>
      </c>
      <c r="L52" s="129" t="s">
        <v>840</v>
      </c>
      <c r="M52" s="196" t="s">
        <v>841</v>
      </c>
      <c r="N52" s="137" t="s">
        <v>595</v>
      </c>
      <c r="O52" s="199" t="s">
        <v>842</v>
      </c>
      <c r="P52" s="137" t="s">
        <v>843</v>
      </c>
      <c r="Q52" s="208" t="s">
        <v>844</v>
      </c>
      <c r="R52" s="130" t="s">
        <v>845</v>
      </c>
      <c r="S52" s="208" t="s">
        <v>846</v>
      </c>
      <c r="T52" s="205" t="s">
        <v>847</v>
      </c>
      <c r="U52" s="208" t="s">
        <v>848</v>
      </c>
      <c r="V52" s="148" t="s">
        <v>595</v>
      </c>
    </row>
    <row r="53" spans="1:22" ht="12">
      <c r="A53" s="312" t="s">
        <v>375</v>
      </c>
      <c r="B53" s="308" t="s">
        <v>849</v>
      </c>
      <c r="C53" s="66"/>
      <c r="D53" s="56">
        <v>3021</v>
      </c>
      <c r="E53" s="112">
        <v>973</v>
      </c>
      <c r="F53" s="98" t="s">
        <v>850</v>
      </c>
      <c r="G53" s="244" t="s">
        <v>851</v>
      </c>
      <c r="H53" s="245" t="s">
        <v>852</v>
      </c>
      <c r="I53" s="149" t="s">
        <v>853</v>
      </c>
      <c r="J53" s="131"/>
      <c r="K53" s="196" t="s">
        <v>854</v>
      </c>
      <c r="L53" s="190" t="s">
        <v>855</v>
      </c>
      <c r="M53" s="196" t="s">
        <v>856</v>
      </c>
      <c r="N53" s="117" t="s">
        <v>857</v>
      </c>
      <c r="O53" s="199" t="s">
        <v>858</v>
      </c>
      <c r="P53" s="137" t="s">
        <v>859</v>
      </c>
      <c r="Q53" s="208" t="s">
        <v>860</v>
      </c>
      <c r="R53" s="148" t="s">
        <v>861</v>
      </c>
      <c r="S53" s="208" t="s">
        <v>862</v>
      </c>
      <c r="T53" s="248" t="s">
        <v>863</v>
      </c>
      <c r="U53" s="208" t="s">
        <v>864</v>
      </c>
      <c r="V53" s="148" t="s">
        <v>865</v>
      </c>
    </row>
    <row r="54" spans="1:22" ht="12">
      <c r="A54" s="313" t="s">
        <v>374</v>
      </c>
      <c r="B54" s="308" t="s">
        <v>866</v>
      </c>
      <c r="C54" s="66"/>
      <c r="D54" s="56">
        <v>3001</v>
      </c>
      <c r="E54" s="112">
        <v>679</v>
      </c>
      <c r="F54" s="98" t="s">
        <v>867</v>
      </c>
      <c r="G54" s="244" t="s">
        <v>868</v>
      </c>
      <c r="H54" s="243" t="s">
        <v>869</v>
      </c>
      <c r="I54" s="150" t="s">
        <v>870</v>
      </c>
      <c r="J54" s="131"/>
      <c r="K54" s="196" t="s">
        <v>871</v>
      </c>
      <c r="L54" s="190" t="s">
        <v>595</v>
      </c>
      <c r="M54" s="196" t="s">
        <v>872</v>
      </c>
      <c r="N54" s="137" t="s">
        <v>873</v>
      </c>
      <c r="O54" s="199" t="s">
        <v>874</v>
      </c>
      <c r="P54" s="117" t="s">
        <v>875</v>
      </c>
      <c r="Q54" s="208" t="s">
        <v>876</v>
      </c>
      <c r="R54" s="148" t="s">
        <v>877</v>
      </c>
      <c r="S54" s="208" t="s">
        <v>878</v>
      </c>
      <c r="T54" s="248" t="s">
        <v>879</v>
      </c>
      <c r="U54" s="208" t="s">
        <v>880</v>
      </c>
      <c r="V54" s="148" t="s">
        <v>881</v>
      </c>
    </row>
    <row r="55" spans="1:22" ht="12">
      <c r="A55" s="313" t="s">
        <v>376</v>
      </c>
      <c r="B55" s="308" t="s">
        <v>882</v>
      </c>
      <c r="C55" s="66" t="s">
        <v>473</v>
      </c>
      <c r="D55" s="66">
        <v>3022</v>
      </c>
      <c r="E55" s="112">
        <v>34</v>
      </c>
      <c r="F55" s="98" t="s">
        <v>883</v>
      </c>
      <c r="G55" s="244" t="s">
        <v>884</v>
      </c>
      <c r="H55" s="245" t="s">
        <v>885</v>
      </c>
      <c r="I55" s="148" t="s">
        <v>886</v>
      </c>
      <c r="J55" s="131"/>
      <c r="K55" s="196" t="s">
        <v>887</v>
      </c>
      <c r="L55" s="129" t="s">
        <v>888</v>
      </c>
      <c r="M55" s="196" t="s">
        <v>889</v>
      </c>
      <c r="N55" s="137" t="s">
        <v>890</v>
      </c>
      <c r="O55" s="199" t="s">
        <v>891</v>
      </c>
      <c r="P55" s="137" t="s">
        <v>892</v>
      </c>
      <c r="Q55" s="208" t="s">
        <v>893</v>
      </c>
      <c r="R55" s="148" t="s">
        <v>894</v>
      </c>
      <c r="S55" s="208" t="s">
        <v>895</v>
      </c>
      <c r="T55" s="205" t="s">
        <v>896</v>
      </c>
      <c r="U55" s="208" t="s">
        <v>897</v>
      </c>
      <c r="V55" s="130" t="s">
        <v>898</v>
      </c>
    </row>
    <row r="56" spans="1:22" ht="12.75" thickBot="1">
      <c r="A56" s="314" t="s">
        <v>377</v>
      </c>
      <c r="B56" s="309" t="s">
        <v>899</v>
      </c>
      <c r="C56" s="71" t="s">
        <v>473</v>
      </c>
      <c r="D56" s="71">
        <v>3002</v>
      </c>
      <c r="E56" s="114">
        <v>583</v>
      </c>
      <c r="F56" s="106" t="s">
        <v>900</v>
      </c>
      <c r="G56" s="246" t="s">
        <v>901</v>
      </c>
      <c r="H56" s="247" t="s">
        <v>902</v>
      </c>
      <c r="I56" s="151" t="s">
        <v>903</v>
      </c>
      <c r="J56" s="131"/>
      <c r="K56" s="197" t="s">
        <v>904</v>
      </c>
      <c r="L56" s="191" t="s">
        <v>905</v>
      </c>
      <c r="M56" s="197" t="s">
        <v>906</v>
      </c>
      <c r="N56" s="210" t="s">
        <v>907</v>
      </c>
      <c r="O56" s="200" t="s">
        <v>908</v>
      </c>
      <c r="P56" s="141" t="s">
        <v>909</v>
      </c>
      <c r="Q56" s="209" t="s">
        <v>910</v>
      </c>
      <c r="R56" s="134" t="s">
        <v>911</v>
      </c>
      <c r="S56" s="209" t="s">
        <v>912</v>
      </c>
      <c r="T56" s="206" t="s">
        <v>913</v>
      </c>
      <c r="U56" s="209" t="s">
        <v>914</v>
      </c>
      <c r="V56" s="202" t="s">
        <v>915</v>
      </c>
    </row>
    <row r="57" spans="1:22" ht="12">
      <c r="A57" s="315" t="s">
        <v>401</v>
      </c>
      <c r="B57" s="307" t="s">
        <v>916</v>
      </c>
      <c r="C57" s="64"/>
      <c r="D57" s="52">
        <v>3006</v>
      </c>
      <c r="E57" s="183">
        <v>162</v>
      </c>
      <c r="F57" s="94" t="s">
        <v>917</v>
      </c>
      <c r="G57" s="100" t="s">
        <v>918</v>
      </c>
      <c r="H57" s="153"/>
      <c r="I57" s="135"/>
      <c r="J57" s="157"/>
      <c r="K57" s="211" t="s">
        <v>919</v>
      </c>
      <c r="L57" s="212" t="s">
        <v>920</v>
      </c>
      <c r="M57" s="211" t="s">
        <v>921</v>
      </c>
      <c r="N57" s="136" t="s">
        <v>922</v>
      </c>
      <c r="O57" s="198" t="s">
        <v>923</v>
      </c>
      <c r="P57" s="136" t="s">
        <v>924</v>
      </c>
      <c r="Q57" s="157"/>
      <c r="R57" s="157"/>
      <c r="S57" s="157"/>
      <c r="T57" s="157"/>
      <c r="U57" s="157"/>
      <c r="V57" s="157"/>
    </row>
    <row r="58" spans="1:22" ht="12">
      <c r="A58" s="313" t="s">
        <v>402</v>
      </c>
      <c r="B58" s="308" t="s">
        <v>925</v>
      </c>
      <c r="C58" s="66"/>
      <c r="D58" s="56">
        <v>3006</v>
      </c>
      <c r="E58" s="112">
        <v>162</v>
      </c>
      <c r="F58" s="98" t="s">
        <v>917</v>
      </c>
      <c r="G58" s="128" t="s">
        <v>926</v>
      </c>
      <c r="H58" s="153"/>
      <c r="I58" s="135"/>
      <c r="J58" s="157"/>
      <c r="K58" s="196" t="s">
        <v>927</v>
      </c>
      <c r="L58" s="190" t="s">
        <v>928</v>
      </c>
      <c r="M58" s="196" t="s">
        <v>929</v>
      </c>
      <c r="N58" s="117" t="s">
        <v>930</v>
      </c>
      <c r="O58" s="199" t="s">
        <v>931</v>
      </c>
      <c r="P58" s="137" t="s">
        <v>932</v>
      </c>
      <c r="Q58" s="157"/>
      <c r="R58" s="157"/>
      <c r="S58" s="157"/>
      <c r="T58" s="157"/>
      <c r="U58" s="157"/>
      <c r="V58" s="157"/>
    </row>
    <row r="59" spans="1:22" ht="12.75" customHeight="1">
      <c r="A59" s="313" t="s">
        <v>419</v>
      </c>
      <c r="B59" s="308" t="s">
        <v>933</v>
      </c>
      <c r="C59" s="66"/>
      <c r="D59" s="66">
        <v>3022</v>
      </c>
      <c r="E59" s="158">
        <v>4</v>
      </c>
      <c r="F59" s="98" t="s">
        <v>934</v>
      </c>
      <c r="G59" s="128" t="s">
        <v>935</v>
      </c>
      <c r="H59" s="153"/>
      <c r="I59" s="135"/>
      <c r="J59" s="157"/>
      <c r="K59" s="196" t="s">
        <v>936</v>
      </c>
      <c r="L59" s="190" t="s">
        <v>937</v>
      </c>
      <c r="M59" s="196" t="s">
        <v>938</v>
      </c>
      <c r="N59" s="137" t="s">
        <v>939</v>
      </c>
      <c r="O59" s="199" t="s">
        <v>940</v>
      </c>
      <c r="P59" s="117" t="s">
        <v>941</v>
      </c>
      <c r="Q59" s="157"/>
      <c r="R59" s="157"/>
      <c r="S59" s="157"/>
      <c r="T59" s="157"/>
      <c r="U59" s="157"/>
      <c r="V59" s="157"/>
    </row>
    <row r="60" spans="1:22" ht="12.75" customHeight="1">
      <c r="A60" s="313" t="s">
        <v>420</v>
      </c>
      <c r="B60" s="308" t="s">
        <v>942</v>
      </c>
      <c r="C60" s="66"/>
      <c r="D60" s="66">
        <v>3018</v>
      </c>
      <c r="E60" s="112">
        <v>26</v>
      </c>
      <c r="F60" s="98" t="s">
        <v>943</v>
      </c>
      <c r="G60" s="128" t="s">
        <v>944</v>
      </c>
      <c r="H60" s="153"/>
      <c r="I60" s="135"/>
      <c r="J60" s="157"/>
      <c r="K60" s="196" t="s">
        <v>945</v>
      </c>
      <c r="L60" s="129" t="s">
        <v>946</v>
      </c>
      <c r="M60" s="196" t="s">
        <v>947</v>
      </c>
      <c r="N60" s="137" t="s">
        <v>948</v>
      </c>
      <c r="O60" s="199" t="s">
        <v>949</v>
      </c>
      <c r="P60" s="137" t="s">
        <v>950</v>
      </c>
      <c r="Q60" s="157"/>
      <c r="R60" s="157"/>
      <c r="S60" s="157"/>
      <c r="T60" s="157"/>
      <c r="U60" s="157"/>
      <c r="V60" s="157"/>
    </row>
    <row r="61" spans="1:22" ht="12.75" customHeight="1">
      <c r="A61" s="313" t="s">
        <v>421</v>
      </c>
      <c r="B61" s="308" t="s">
        <v>951</v>
      </c>
      <c r="C61" s="66"/>
      <c r="D61" s="56">
        <v>3021</v>
      </c>
      <c r="E61" s="112">
        <v>547</v>
      </c>
      <c r="F61" s="98" t="s">
        <v>955</v>
      </c>
      <c r="G61" s="128" t="s">
        <v>956</v>
      </c>
      <c r="H61" s="153"/>
      <c r="I61" s="135"/>
      <c r="J61" s="157"/>
      <c r="K61" s="196" t="s">
        <v>957</v>
      </c>
      <c r="L61" s="190" t="s">
        <v>958</v>
      </c>
      <c r="M61" s="196" t="s">
        <v>959</v>
      </c>
      <c r="N61" s="117" t="s">
        <v>960</v>
      </c>
      <c r="O61" s="199" t="s">
        <v>961</v>
      </c>
      <c r="P61" s="137" t="s">
        <v>962</v>
      </c>
      <c r="Q61" s="157"/>
      <c r="R61" s="157"/>
      <c r="S61" s="157"/>
      <c r="T61" s="157"/>
      <c r="U61" s="157"/>
      <c r="V61" s="157"/>
    </row>
    <row r="62" spans="1:22" ht="12.75" customHeight="1">
      <c r="A62" s="313" t="s">
        <v>504</v>
      </c>
      <c r="B62" s="308" t="s">
        <v>951</v>
      </c>
      <c r="C62" s="66"/>
      <c r="D62" s="56">
        <v>3020</v>
      </c>
      <c r="E62" s="112">
        <v>959</v>
      </c>
      <c r="F62" s="98" t="s">
        <v>638</v>
      </c>
      <c r="G62" s="128" t="s">
        <v>963</v>
      </c>
      <c r="H62" s="153"/>
      <c r="I62" s="135"/>
      <c r="J62" s="157"/>
      <c r="K62" s="196" t="s">
        <v>964</v>
      </c>
      <c r="L62" s="129" t="s">
        <v>965</v>
      </c>
      <c r="M62" s="196" t="s">
        <v>966</v>
      </c>
      <c r="N62" s="137" t="s">
        <v>967</v>
      </c>
      <c r="O62" s="199" t="s">
        <v>968</v>
      </c>
      <c r="P62" s="137" t="s">
        <v>969</v>
      </c>
      <c r="Q62" s="157"/>
      <c r="R62" s="157"/>
      <c r="S62" s="157"/>
      <c r="T62" s="157"/>
      <c r="U62" s="157"/>
      <c r="V62" s="157"/>
    </row>
    <row r="63" spans="1:22" ht="12.75" customHeight="1">
      <c r="A63" s="313" t="s">
        <v>505</v>
      </c>
      <c r="B63" s="308" t="s">
        <v>970</v>
      </c>
      <c r="C63" s="66"/>
      <c r="D63" s="56">
        <v>3003</v>
      </c>
      <c r="E63" s="112">
        <v>859</v>
      </c>
      <c r="F63" s="98" t="s">
        <v>971</v>
      </c>
      <c r="G63" s="128" t="s">
        <v>972</v>
      </c>
      <c r="H63" s="153"/>
      <c r="I63" s="135"/>
      <c r="J63" s="157"/>
      <c r="K63" s="196" t="s">
        <v>973</v>
      </c>
      <c r="L63" s="129" t="s">
        <v>974</v>
      </c>
      <c r="M63" s="196" t="s">
        <v>975</v>
      </c>
      <c r="N63" s="137" t="s">
        <v>976</v>
      </c>
      <c r="O63" s="199" t="s">
        <v>977</v>
      </c>
      <c r="P63" s="137" t="s">
        <v>978</v>
      </c>
      <c r="Q63" s="157"/>
      <c r="R63" s="157"/>
      <c r="S63" s="157"/>
      <c r="T63" s="157"/>
      <c r="U63" s="157"/>
      <c r="V63" s="157"/>
    </row>
    <row r="64" spans="1:22" ht="12.75" customHeight="1">
      <c r="A64" s="313" t="s">
        <v>506</v>
      </c>
      <c r="B64" s="308" t="s">
        <v>979</v>
      </c>
      <c r="C64" s="66"/>
      <c r="D64" s="64">
        <v>3015</v>
      </c>
      <c r="E64" s="109">
        <v>967</v>
      </c>
      <c r="F64" s="94" t="s">
        <v>592</v>
      </c>
      <c r="G64" s="128" t="s">
        <v>980</v>
      </c>
      <c r="H64" s="153"/>
      <c r="I64" s="135"/>
      <c r="J64" s="157"/>
      <c r="K64" s="196" t="s">
        <v>981</v>
      </c>
      <c r="L64" s="190" t="s">
        <v>982</v>
      </c>
      <c r="M64" s="196" t="s">
        <v>983</v>
      </c>
      <c r="N64" s="117" t="s">
        <v>984</v>
      </c>
      <c r="O64" s="199" t="s">
        <v>985</v>
      </c>
      <c r="P64" s="137" t="s">
        <v>986</v>
      </c>
      <c r="Q64" s="157"/>
      <c r="R64" s="157"/>
      <c r="S64" s="157"/>
      <c r="T64" s="157"/>
      <c r="U64" s="159"/>
      <c r="V64" s="157"/>
    </row>
    <row r="65" spans="1:22" ht="12.75" customHeight="1">
      <c r="A65" s="313" t="s">
        <v>509</v>
      </c>
      <c r="B65" s="308" t="s">
        <v>987</v>
      </c>
      <c r="C65" s="66"/>
      <c r="D65" s="66">
        <v>3003</v>
      </c>
      <c r="E65" s="112">
        <v>859</v>
      </c>
      <c r="F65" s="98" t="s">
        <v>971</v>
      </c>
      <c r="G65" s="128" t="s">
        <v>988</v>
      </c>
      <c r="H65" s="153"/>
      <c r="I65" s="135"/>
      <c r="J65" s="157"/>
      <c r="K65" s="196" t="s">
        <v>989</v>
      </c>
      <c r="L65" s="190" t="s">
        <v>990</v>
      </c>
      <c r="M65" s="196" t="s">
        <v>991</v>
      </c>
      <c r="N65" s="137" t="s">
        <v>992</v>
      </c>
      <c r="O65" s="199" t="s">
        <v>993</v>
      </c>
      <c r="P65" s="117" t="s">
        <v>994</v>
      </c>
      <c r="Q65" s="157"/>
      <c r="R65" s="157"/>
      <c r="S65" s="157"/>
      <c r="T65" s="157"/>
      <c r="U65" s="157"/>
      <c r="V65" s="157"/>
    </row>
    <row r="66" spans="1:22" ht="12.75" customHeight="1">
      <c r="A66" s="313" t="s">
        <v>512</v>
      </c>
      <c r="B66" s="308" t="s">
        <v>995</v>
      </c>
      <c r="C66" s="66"/>
      <c r="D66" s="66">
        <v>3003</v>
      </c>
      <c r="E66" s="112">
        <v>859</v>
      </c>
      <c r="F66" s="98" t="s">
        <v>971</v>
      </c>
      <c r="G66" s="128" t="s">
        <v>996</v>
      </c>
      <c r="H66" s="153"/>
      <c r="I66" s="135"/>
      <c r="J66" s="157"/>
      <c r="K66" s="196" t="s">
        <v>997</v>
      </c>
      <c r="L66" s="190" t="s">
        <v>998</v>
      </c>
      <c r="M66" s="196" t="s">
        <v>999</v>
      </c>
      <c r="N66" s="117" t="s">
        <v>1000</v>
      </c>
      <c r="O66" s="199" t="s">
        <v>1001</v>
      </c>
      <c r="P66" s="137" t="s">
        <v>1002</v>
      </c>
      <c r="Q66" s="157"/>
      <c r="R66" s="157"/>
      <c r="S66" s="157"/>
      <c r="T66" s="157"/>
      <c r="U66" s="157"/>
      <c r="V66" s="157"/>
    </row>
    <row r="67" spans="1:22" ht="12.75" customHeight="1">
      <c r="A67" s="313" t="s">
        <v>514</v>
      </c>
      <c r="B67" s="308" t="s">
        <v>1003</v>
      </c>
      <c r="C67" s="66"/>
      <c r="D67" s="56">
        <v>3009</v>
      </c>
      <c r="E67" s="112">
        <v>963</v>
      </c>
      <c r="F67" s="98" t="s">
        <v>1004</v>
      </c>
      <c r="G67" s="128" t="s">
        <v>1005</v>
      </c>
      <c r="H67" s="153"/>
      <c r="I67" s="135"/>
      <c r="J67" s="157"/>
      <c r="K67" s="196" t="s">
        <v>1006</v>
      </c>
      <c r="L67" s="190" t="s">
        <v>1007</v>
      </c>
      <c r="M67" s="196" t="s">
        <v>1008</v>
      </c>
      <c r="N67" s="117" t="s">
        <v>1009</v>
      </c>
      <c r="O67" s="199" t="s">
        <v>1010</v>
      </c>
      <c r="P67" s="137" t="s">
        <v>1011</v>
      </c>
      <c r="Q67" s="157"/>
      <c r="R67" s="157"/>
      <c r="S67" s="157"/>
      <c r="T67" s="157"/>
      <c r="U67" s="157"/>
      <c r="V67" s="157"/>
    </row>
    <row r="68" spans="1:22" ht="12.75" customHeight="1">
      <c r="A68" s="313" t="s">
        <v>516</v>
      </c>
      <c r="B68" s="308" t="s">
        <v>1012</v>
      </c>
      <c r="C68" s="66" t="s">
        <v>473</v>
      </c>
      <c r="D68" s="66">
        <v>3021</v>
      </c>
      <c r="E68" s="112">
        <v>973</v>
      </c>
      <c r="F68" s="98" t="s">
        <v>850</v>
      </c>
      <c r="G68" s="128" t="s">
        <v>1013</v>
      </c>
      <c r="H68" s="153"/>
      <c r="I68" s="135"/>
      <c r="J68" s="157"/>
      <c r="K68" s="196" t="s">
        <v>1014</v>
      </c>
      <c r="L68" s="129" t="s">
        <v>1015</v>
      </c>
      <c r="M68" s="196" t="s">
        <v>1016</v>
      </c>
      <c r="N68" s="137" t="s">
        <v>1017</v>
      </c>
      <c r="O68" s="199" t="s">
        <v>1018</v>
      </c>
      <c r="P68" s="137" t="s">
        <v>693</v>
      </c>
      <c r="Q68" s="157"/>
      <c r="R68" s="157"/>
      <c r="S68" s="157"/>
      <c r="T68" s="157"/>
      <c r="U68" s="157"/>
      <c r="V68" s="157"/>
    </row>
    <row r="69" spans="1:22" ht="12.75" customHeight="1">
      <c r="A69" s="313" t="s">
        <v>519</v>
      </c>
      <c r="B69" s="308" t="s">
        <v>1019</v>
      </c>
      <c r="C69" s="66"/>
      <c r="D69" s="56">
        <v>3022</v>
      </c>
      <c r="E69" s="158">
        <v>4</v>
      </c>
      <c r="F69" s="98" t="s">
        <v>934</v>
      </c>
      <c r="G69" s="128" t="s">
        <v>1020</v>
      </c>
      <c r="H69" s="153"/>
      <c r="I69" s="135"/>
      <c r="J69" s="157"/>
      <c r="K69" s="196" t="s">
        <v>1021</v>
      </c>
      <c r="L69" s="190" t="s">
        <v>1022</v>
      </c>
      <c r="M69" s="196" t="s">
        <v>1023</v>
      </c>
      <c r="N69" s="117" t="s">
        <v>1024</v>
      </c>
      <c r="O69" s="199" t="s">
        <v>1025</v>
      </c>
      <c r="P69" s="137" t="s">
        <v>1026</v>
      </c>
      <c r="Q69" s="157"/>
      <c r="R69" s="157"/>
      <c r="S69" s="157"/>
      <c r="T69" s="157"/>
      <c r="U69" s="157"/>
      <c r="V69" s="157"/>
    </row>
    <row r="70" spans="1:22" ht="12.75" customHeight="1">
      <c r="A70" s="313" t="s">
        <v>520</v>
      </c>
      <c r="B70" s="308" t="s">
        <v>1027</v>
      </c>
      <c r="C70" s="66"/>
      <c r="D70" s="56">
        <v>3018</v>
      </c>
      <c r="E70" s="112">
        <v>310</v>
      </c>
      <c r="F70" s="98" t="s">
        <v>1028</v>
      </c>
      <c r="G70" s="128" t="s">
        <v>1029</v>
      </c>
      <c r="H70" s="153"/>
      <c r="I70" s="135"/>
      <c r="J70" s="157"/>
      <c r="K70" s="196" t="s">
        <v>1030</v>
      </c>
      <c r="L70" s="129" t="s">
        <v>1031</v>
      </c>
      <c r="M70" s="196" t="s">
        <v>1032</v>
      </c>
      <c r="N70" s="137" t="s">
        <v>1033</v>
      </c>
      <c r="O70" s="199" t="s">
        <v>1034</v>
      </c>
      <c r="P70" s="137" t="s">
        <v>1035</v>
      </c>
      <c r="Q70" s="157"/>
      <c r="R70" s="157"/>
      <c r="S70" s="157"/>
      <c r="T70" s="157"/>
      <c r="U70" s="157"/>
      <c r="V70" s="157"/>
    </row>
    <row r="71" spans="1:22" ht="12.75" customHeight="1">
      <c r="A71" s="313" t="s">
        <v>522</v>
      </c>
      <c r="B71" s="308" t="s">
        <v>1036</v>
      </c>
      <c r="C71" s="66"/>
      <c r="D71" s="66">
        <v>3016</v>
      </c>
      <c r="E71" s="112">
        <v>588</v>
      </c>
      <c r="F71" s="98" t="s">
        <v>708</v>
      </c>
      <c r="G71" s="128" t="s">
        <v>1037</v>
      </c>
      <c r="H71" s="153"/>
      <c r="I71" s="139"/>
      <c r="J71" s="157"/>
      <c r="K71" s="196" t="s">
        <v>1038</v>
      </c>
      <c r="L71" s="190" t="s">
        <v>1039</v>
      </c>
      <c r="M71" s="196" t="s">
        <v>1040</v>
      </c>
      <c r="N71" s="137" t="s">
        <v>1041</v>
      </c>
      <c r="O71" s="199" t="s">
        <v>1042</v>
      </c>
      <c r="P71" s="117" t="s">
        <v>1043</v>
      </c>
      <c r="Q71" s="157"/>
      <c r="R71" s="157"/>
      <c r="S71" s="157"/>
      <c r="T71" s="157"/>
      <c r="U71" s="157"/>
      <c r="V71" s="157"/>
    </row>
    <row r="72" spans="1:22" ht="12.75" customHeight="1">
      <c r="A72" s="313" t="s">
        <v>523</v>
      </c>
      <c r="B72" s="308" t="s">
        <v>1044</v>
      </c>
      <c r="C72" s="66"/>
      <c r="D72" s="101">
        <v>3003</v>
      </c>
      <c r="E72" s="112">
        <v>647</v>
      </c>
      <c r="F72" s="98" t="s">
        <v>498</v>
      </c>
      <c r="G72" s="128" t="s">
        <v>1045</v>
      </c>
      <c r="H72" s="153"/>
      <c r="I72" s="139"/>
      <c r="J72" s="157"/>
      <c r="K72" s="196" t="s">
        <v>1046</v>
      </c>
      <c r="L72" s="129" t="s">
        <v>1047</v>
      </c>
      <c r="M72" s="196" t="s">
        <v>1048</v>
      </c>
      <c r="N72" s="137" t="s">
        <v>1049</v>
      </c>
      <c r="O72" s="199" t="s">
        <v>1050</v>
      </c>
      <c r="P72" s="137" t="s">
        <v>1051</v>
      </c>
      <c r="Q72" s="157"/>
      <c r="R72" s="157"/>
      <c r="S72" s="157"/>
      <c r="T72" s="157"/>
      <c r="U72" s="157"/>
      <c r="V72" s="157"/>
    </row>
    <row r="73" spans="1:22" ht="12.75" customHeight="1">
      <c r="A73" s="313" t="s">
        <v>526</v>
      </c>
      <c r="B73" s="308" t="s">
        <v>1052</v>
      </c>
      <c r="C73" s="66"/>
      <c r="D73" s="56">
        <v>3022</v>
      </c>
      <c r="E73" s="112">
        <v>978</v>
      </c>
      <c r="F73" s="98" t="s">
        <v>1053</v>
      </c>
      <c r="G73" s="128" t="s">
        <v>1054</v>
      </c>
      <c r="H73" s="153"/>
      <c r="I73" s="139"/>
      <c r="J73" s="157"/>
      <c r="K73" s="196" t="s">
        <v>1055</v>
      </c>
      <c r="L73" s="190" t="s">
        <v>1056</v>
      </c>
      <c r="M73" s="196" t="s">
        <v>1057</v>
      </c>
      <c r="N73" s="117" t="s">
        <v>1058</v>
      </c>
      <c r="O73" s="199" t="s">
        <v>1059</v>
      </c>
      <c r="P73" s="137" t="s">
        <v>1060</v>
      </c>
      <c r="Q73" s="157"/>
      <c r="R73" s="157"/>
      <c r="S73" s="157"/>
      <c r="T73" s="157"/>
      <c r="U73" s="157"/>
      <c r="V73" s="157"/>
    </row>
    <row r="74" spans="1:22" ht="12.75" customHeight="1">
      <c r="A74" s="313" t="s">
        <v>529</v>
      </c>
      <c r="B74" s="308" t="s">
        <v>1061</v>
      </c>
      <c r="C74" s="66"/>
      <c r="D74" s="56">
        <v>3004</v>
      </c>
      <c r="E74" s="112">
        <v>143</v>
      </c>
      <c r="F74" s="98" t="s">
        <v>1062</v>
      </c>
      <c r="G74" s="128" t="s">
        <v>1063</v>
      </c>
      <c r="H74" s="153"/>
      <c r="I74" s="139"/>
      <c r="J74" s="157"/>
      <c r="K74" s="196" t="s">
        <v>1064</v>
      </c>
      <c r="L74" s="129" t="s">
        <v>1065</v>
      </c>
      <c r="M74" s="196" t="s">
        <v>1066</v>
      </c>
      <c r="N74" s="137" t="s">
        <v>1067</v>
      </c>
      <c r="O74" s="199" t="s">
        <v>1068</v>
      </c>
      <c r="P74" s="137" t="s">
        <v>1069</v>
      </c>
      <c r="Q74" s="157"/>
      <c r="R74" s="157"/>
      <c r="S74" s="157"/>
      <c r="T74" s="157"/>
      <c r="U74" s="157"/>
      <c r="V74" s="157"/>
    </row>
    <row r="75" spans="1:22" ht="12.75" customHeight="1">
      <c r="A75" s="313" t="s">
        <v>531</v>
      </c>
      <c r="B75" s="308" t="s">
        <v>1070</v>
      </c>
      <c r="C75" s="66"/>
      <c r="D75" s="56">
        <v>3021</v>
      </c>
      <c r="E75" s="112">
        <v>544</v>
      </c>
      <c r="F75" s="98" t="s">
        <v>1071</v>
      </c>
      <c r="G75" s="128" t="s">
        <v>1072</v>
      </c>
      <c r="H75" s="153"/>
      <c r="I75" s="139"/>
      <c r="J75" s="157"/>
      <c r="K75" s="196" t="s">
        <v>1073</v>
      </c>
      <c r="L75" s="190" t="s">
        <v>1074</v>
      </c>
      <c r="M75" s="196" t="s">
        <v>1075</v>
      </c>
      <c r="N75" s="117" t="s">
        <v>1076</v>
      </c>
      <c r="O75" s="199" t="s">
        <v>1077</v>
      </c>
      <c r="P75" s="137" t="s">
        <v>1078</v>
      </c>
      <c r="Q75" s="157"/>
      <c r="R75" s="157"/>
      <c r="S75" s="157"/>
      <c r="T75" s="157"/>
      <c r="U75" s="157"/>
      <c r="V75" s="157"/>
    </row>
    <row r="76" spans="1:22" ht="12.75" customHeight="1">
      <c r="A76" s="313" t="s">
        <v>532</v>
      </c>
      <c r="B76" s="308" t="s">
        <v>1079</v>
      </c>
      <c r="C76" s="66" t="s">
        <v>473</v>
      </c>
      <c r="D76" s="56">
        <v>3001</v>
      </c>
      <c r="E76" s="112">
        <v>393</v>
      </c>
      <c r="F76" s="98" t="s">
        <v>1080</v>
      </c>
      <c r="G76" s="128" t="s">
        <v>1081</v>
      </c>
      <c r="H76" s="153"/>
      <c r="I76" s="139"/>
      <c r="J76" s="157"/>
      <c r="K76" s="196" t="s">
        <v>1082</v>
      </c>
      <c r="L76" s="190" t="s">
        <v>1083</v>
      </c>
      <c r="M76" s="196" t="s">
        <v>1084</v>
      </c>
      <c r="N76" s="137" t="s">
        <v>1085</v>
      </c>
      <c r="O76" s="199" t="s">
        <v>1086</v>
      </c>
      <c r="P76" s="117" t="s">
        <v>1087</v>
      </c>
      <c r="Q76" s="157"/>
      <c r="R76" s="157"/>
      <c r="S76" s="157"/>
      <c r="T76" s="157"/>
      <c r="U76" s="157"/>
      <c r="V76" s="157"/>
    </row>
    <row r="77" spans="1:22" ht="12.75" thickBot="1">
      <c r="A77" s="314" t="s">
        <v>535</v>
      </c>
      <c r="B77" s="309" t="s">
        <v>1088</v>
      </c>
      <c r="C77" s="71"/>
      <c r="D77" s="60">
        <v>3014</v>
      </c>
      <c r="E77" s="114">
        <v>494</v>
      </c>
      <c r="F77" s="106" t="s">
        <v>1089</v>
      </c>
      <c r="G77" s="138" t="s">
        <v>1090</v>
      </c>
      <c r="H77" s="153"/>
      <c r="I77" s="139"/>
      <c r="J77" s="157"/>
      <c r="K77" s="197" t="s">
        <v>668</v>
      </c>
      <c r="L77" s="140" t="s">
        <v>668</v>
      </c>
      <c r="M77" s="197" t="s">
        <v>1091</v>
      </c>
      <c r="N77" s="141" t="s">
        <v>1092</v>
      </c>
      <c r="O77" s="200" t="s">
        <v>1093</v>
      </c>
      <c r="P77" s="141" t="s">
        <v>1094</v>
      </c>
      <c r="Q77" s="157"/>
      <c r="R77" s="157"/>
      <c r="S77" s="157"/>
      <c r="T77" s="157"/>
      <c r="U77" s="157"/>
      <c r="V77" s="157"/>
    </row>
    <row r="78" ht="30" customHeight="1"/>
    <row r="79" spans="1:22" ht="18" thickBot="1">
      <c r="A79" s="119" t="s">
        <v>1190</v>
      </c>
      <c r="B79" s="143"/>
      <c r="C79" s="143"/>
      <c r="D79" s="164"/>
      <c r="E79" s="164"/>
      <c r="F79" s="164"/>
      <c r="G79" s="165"/>
      <c r="H79" s="165"/>
      <c r="I79" s="166"/>
      <c r="J79" s="166"/>
      <c r="K79" s="166"/>
      <c r="L79" s="166"/>
      <c r="M79" s="166"/>
      <c r="N79" s="166"/>
      <c r="O79" s="166"/>
      <c r="P79" s="166"/>
      <c r="Q79" s="155"/>
      <c r="R79" s="155"/>
      <c r="S79" s="155"/>
      <c r="T79" s="155"/>
      <c r="U79" s="155"/>
      <c r="V79" s="155"/>
    </row>
    <row r="80" spans="1:22" s="5" customFormat="1" ht="13.5" thickBot="1">
      <c r="A80" s="310" t="s">
        <v>363</v>
      </c>
      <c r="B80" s="1151" t="s">
        <v>0</v>
      </c>
      <c r="C80" s="89" t="s">
        <v>581</v>
      </c>
      <c r="D80" s="89" t="s">
        <v>440</v>
      </c>
      <c r="E80" s="18" t="s">
        <v>441</v>
      </c>
      <c r="F80" s="49" t="s">
        <v>442</v>
      </c>
      <c r="G80" s="167" t="s">
        <v>371</v>
      </c>
      <c r="H80" s="249"/>
      <c r="I80" s="250"/>
      <c r="J80" s="234"/>
      <c r="Q80" s="249"/>
      <c r="R80" s="249"/>
      <c r="S80" s="249"/>
      <c r="T80" s="249"/>
      <c r="U80" s="157"/>
      <c r="V80" s="157"/>
    </row>
    <row r="81" spans="1:22" ht="12">
      <c r="A81" s="95">
        <v>1</v>
      </c>
      <c r="B81" s="307" t="s">
        <v>821</v>
      </c>
      <c r="C81" s="64" t="s">
        <v>365</v>
      </c>
      <c r="D81" s="64">
        <v>3022</v>
      </c>
      <c r="E81" s="109">
        <v>879</v>
      </c>
      <c r="F81" s="94" t="s">
        <v>822</v>
      </c>
      <c r="G81" s="168" t="s">
        <v>824</v>
      </c>
      <c r="H81" s="169"/>
      <c r="I81" s="163"/>
      <c r="J81" s="163"/>
      <c r="Q81" s="163"/>
      <c r="R81" s="163"/>
      <c r="S81" s="163"/>
      <c r="T81" s="163"/>
      <c r="U81" s="163"/>
      <c r="V81" s="163"/>
    </row>
    <row r="82" spans="1:22" ht="12.75" customHeight="1">
      <c r="A82" s="99">
        <v>2</v>
      </c>
      <c r="B82" s="308" t="s">
        <v>882</v>
      </c>
      <c r="C82" s="66" t="s">
        <v>364</v>
      </c>
      <c r="D82" s="66">
        <v>3022</v>
      </c>
      <c r="E82" s="112">
        <v>34</v>
      </c>
      <c r="F82" s="98" t="s">
        <v>883</v>
      </c>
      <c r="G82" s="68" t="s">
        <v>886</v>
      </c>
      <c r="H82" s="169"/>
      <c r="I82" s="163"/>
      <c r="J82" s="163"/>
      <c r="Q82" s="163"/>
      <c r="R82" s="163"/>
      <c r="S82" s="163"/>
      <c r="T82" s="163"/>
      <c r="U82" s="163"/>
      <c r="V82" s="163"/>
    </row>
    <row r="83" spans="1:22" ht="12.75" customHeight="1">
      <c r="A83" s="99">
        <v>3</v>
      </c>
      <c r="B83" s="308" t="s">
        <v>899</v>
      </c>
      <c r="C83" s="66" t="s">
        <v>364</v>
      </c>
      <c r="D83" s="66">
        <v>3002</v>
      </c>
      <c r="E83" s="112">
        <v>583</v>
      </c>
      <c r="F83" s="98" t="s">
        <v>900</v>
      </c>
      <c r="G83" s="170" t="s">
        <v>903</v>
      </c>
      <c r="H83" s="169"/>
      <c r="I83" s="163"/>
      <c r="J83" s="163"/>
      <c r="Q83" s="163"/>
      <c r="R83" s="163"/>
      <c r="S83" s="163"/>
      <c r="T83" s="163"/>
      <c r="U83" s="163"/>
      <c r="V83" s="163"/>
    </row>
    <row r="84" spans="1:22" ht="12.75" customHeight="1">
      <c r="A84" s="278">
        <v>4</v>
      </c>
      <c r="B84" s="308" t="s">
        <v>1012</v>
      </c>
      <c r="C84" s="66" t="s">
        <v>365</v>
      </c>
      <c r="D84" s="66">
        <v>3021</v>
      </c>
      <c r="E84" s="112">
        <v>973</v>
      </c>
      <c r="F84" s="98" t="s">
        <v>850</v>
      </c>
      <c r="G84" s="128" t="s">
        <v>1013</v>
      </c>
      <c r="H84" s="169"/>
      <c r="I84" s="163"/>
      <c r="J84" s="163"/>
      <c r="Q84" s="163"/>
      <c r="R84" s="163"/>
      <c r="S84" s="163"/>
      <c r="T84" s="163"/>
      <c r="U84" s="163"/>
      <c r="V84" s="163"/>
    </row>
    <row r="85" spans="1:22" ht="12.75" thickBot="1">
      <c r="A85" s="280">
        <v>5</v>
      </c>
      <c r="B85" s="309" t="s">
        <v>1079</v>
      </c>
      <c r="C85" s="71" t="s">
        <v>365</v>
      </c>
      <c r="D85" s="60">
        <v>3001</v>
      </c>
      <c r="E85" s="114">
        <v>393</v>
      </c>
      <c r="F85" s="106" t="s">
        <v>1080</v>
      </c>
      <c r="G85" s="138" t="s">
        <v>1081</v>
      </c>
      <c r="H85" s="169"/>
      <c r="I85" s="163"/>
      <c r="J85" s="163"/>
      <c r="Q85" s="163"/>
      <c r="R85" s="163"/>
      <c r="S85" s="163"/>
      <c r="T85" s="163"/>
      <c r="U85" s="163"/>
      <c r="V85" s="163"/>
    </row>
    <row r="86" spans="1:22" ht="1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Q86" s="163"/>
      <c r="R86" s="163"/>
      <c r="S86" s="163"/>
      <c r="T86" s="163"/>
      <c r="U86" s="163"/>
      <c r="V86" s="163"/>
    </row>
    <row r="87" spans="1:22" ht="1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</row>
    <row r="88" spans="1:22" ht="12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</row>
    <row r="89" spans="1:22" ht="12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</row>
    <row r="90" spans="1:22" ht="12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</row>
    <row r="91" spans="1:22" ht="12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</row>
    <row r="92" spans="1:22" ht="12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</row>
    <row r="93" spans="1:22" ht="12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</row>
    <row r="94" spans="1:22" ht="12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</row>
    <row r="95" spans="1:22" ht="12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</row>
    <row r="96" spans="1:22" ht="12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</row>
    <row r="97" spans="1:22" ht="12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</row>
  </sheetData>
  <sheetProtection/>
  <mergeCells count="2">
    <mergeCell ref="A1:S1"/>
    <mergeCell ref="A2:S2"/>
  </mergeCells>
  <conditionalFormatting sqref="A51:A77 E51:F77 E81:F85 A6:A26 E6:F26 E30:F39 A30:A39 E43:F47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0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7.00390625" style="0" customWidth="1"/>
    <col min="2" max="2" width="25.7109375" style="0" bestFit="1" customWidth="1"/>
    <col min="3" max="3" width="5.140625" style="0" customWidth="1"/>
    <col min="4" max="4" width="9.421875" style="0" customWidth="1"/>
    <col min="5" max="5" width="7.7109375" style="0" bestFit="1" customWidth="1"/>
    <col min="6" max="6" width="22.8515625" style="0" bestFit="1" customWidth="1"/>
    <col min="7" max="7" width="9.421875" style="0" bestFit="1" customWidth="1"/>
    <col min="8" max="8" width="1.7109375" style="0" customWidth="1"/>
    <col min="9" max="12" width="9.28125" style="1" bestFit="1" customWidth="1"/>
  </cols>
  <sheetData>
    <row r="1" spans="1:12" ht="21">
      <c r="A1" s="1183" t="s">
        <v>1229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2" ht="21">
      <c r="A2" s="1183" t="s">
        <v>309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</row>
    <row r="3" spans="1:7" ht="30" customHeight="1" thickBot="1">
      <c r="A3" s="119"/>
      <c r="B3" s="120"/>
      <c r="C3" s="121"/>
      <c r="D3" s="86"/>
      <c r="E3" s="86"/>
      <c r="F3" s="86"/>
      <c r="G3" s="1"/>
    </row>
    <row r="4" spans="1:12" s="6" customFormat="1" ht="18" customHeight="1" thickBot="1">
      <c r="A4" s="604" t="s">
        <v>363</v>
      </c>
      <c r="B4" s="1151" t="s">
        <v>0</v>
      </c>
      <c r="C4" s="89" t="s">
        <v>581</v>
      </c>
      <c r="D4" s="89" t="s">
        <v>440</v>
      </c>
      <c r="E4" s="89" t="s">
        <v>441</v>
      </c>
      <c r="F4" s="145" t="s">
        <v>442</v>
      </c>
      <c r="G4" s="310" t="s">
        <v>371</v>
      </c>
      <c r="H4" s="937"/>
      <c r="I4" s="194" t="s">
        <v>1422</v>
      </c>
      <c r="J4" s="614" t="s">
        <v>1423</v>
      </c>
      <c r="K4" s="614" t="s">
        <v>1424</v>
      </c>
      <c r="L4" s="145" t="s">
        <v>1425</v>
      </c>
    </row>
    <row r="5" spans="1:12" ht="15" customHeight="1">
      <c r="A5" s="605" t="s">
        <v>372</v>
      </c>
      <c r="B5" s="938" t="s">
        <v>259</v>
      </c>
      <c r="C5" s="64"/>
      <c r="D5" s="64">
        <v>3022</v>
      </c>
      <c r="E5" s="183">
        <v>154</v>
      </c>
      <c r="F5" s="94" t="s">
        <v>501</v>
      </c>
      <c r="G5" s="939">
        <v>11782.82</v>
      </c>
      <c r="H5" s="940"/>
      <c r="I5" s="946">
        <v>3000</v>
      </c>
      <c r="J5" s="948">
        <v>2990</v>
      </c>
      <c r="K5" s="948">
        <v>2936</v>
      </c>
      <c r="L5" s="949">
        <v>2856</v>
      </c>
    </row>
    <row r="6" spans="1:12" ht="15" customHeight="1">
      <c r="A6" s="607" t="s">
        <v>373</v>
      </c>
      <c r="B6" s="941" t="s">
        <v>310</v>
      </c>
      <c r="C6" s="66"/>
      <c r="D6" s="66">
        <v>3022</v>
      </c>
      <c r="E6" s="112">
        <v>154</v>
      </c>
      <c r="F6" s="98" t="s">
        <v>501</v>
      </c>
      <c r="G6" s="942">
        <v>11624.79</v>
      </c>
      <c r="H6" s="940"/>
      <c r="I6" s="950">
        <v>2704</v>
      </c>
      <c r="J6" s="951">
        <v>3000</v>
      </c>
      <c r="K6" s="951">
        <v>2952</v>
      </c>
      <c r="L6" s="952">
        <v>2968</v>
      </c>
    </row>
    <row r="7" spans="1:12" ht="15" customHeight="1">
      <c r="A7" s="607" t="s">
        <v>375</v>
      </c>
      <c r="B7" s="941" t="s">
        <v>311</v>
      </c>
      <c r="C7" s="66"/>
      <c r="D7" s="56">
        <v>3013</v>
      </c>
      <c r="E7" s="112">
        <v>86</v>
      </c>
      <c r="F7" s="98" t="s">
        <v>312</v>
      </c>
      <c r="G7" s="942">
        <v>11247.89</v>
      </c>
      <c r="H7" s="940"/>
      <c r="I7" s="950">
        <v>2903</v>
      </c>
      <c r="J7" s="951">
        <v>2698</v>
      </c>
      <c r="K7" s="951">
        <v>2827</v>
      </c>
      <c r="L7" s="952">
        <v>2818</v>
      </c>
    </row>
    <row r="8" spans="1:12" ht="15" customHeight="1">
      <c r="A8" s="610" t="s">
        <v>374</v>
      </c>
      <c r="B8" s="941" t="s">
        <v>313</v>
      </c>
      <c r="C8" s="66"/>
      <c r="D8" s="66">
        <v>3022</v>
      </c>
      <c r="E8" s="111">
        <v>352</v>
      </c>
      <c r="F8" s="98" t="s">
        <v>314</v>
      </c>
      <c r="G8" s="942">
        <v>11227.37</v>
      </c>
      <c r="H8" s="940"/>
      <c r="I8" s="950">
        <v>2602</v>
      </c>
      <c r="J8" s="951">
        <v>2971</v>
      </c>
      <c r="K8" s="951">
        <v>2955</v>
      </c>
      <c r="L8" s="952">
        <v>2698</v>
      </c>
    </row>
    <row r="9" spans="1:12" ht="15" customHeight="1">
      <c r="A9" s="610" t="s">
        <v>376</v>
      </c>
      <c r="B9" s="941" t="s">
        <v>1586</v>
      </c>
      <c r="C9" s="66"/>
      <c r="D9" s="56">
        <v>3013</v>
      </c>
      <c r="E9" s="112">
        <v>64</v>
      </c>
      <c r="F9" s="98" t="s">
        <v>315</v>
      </c>
      <c r="G9" s="942">
        <v>10846.65</v>
      </c>
      <c r="H9" s="131"/>
      <c r="I9" s="950">
        <v>2723</v>
      </c>
      <c r="J9" s="951">
        <v>2894</v>
      </c>
      <c r="K9" s="951">
        <v>2570</v>
      </c>
      <c r="L9" s="952">
        <v>2658</v>
      </c>
    </row>
    <row r="10" spans="1:12" ht="15" customHeight="1">
      <c r="A10" s="610" t="s">
        <v>377</v>
      </c>
      <c r="B10" s="941" t="s">
        <v>349</v>
      </c>
      <c r="C10" s="66"/>
      <c r="D10" s="66">
        <v>3019</v>
      </c>
      <c r="E10" s="112">
        <v>118</v>
      </c>
      <c r="F10" s="98" t="s">
        <v>350</v>
      </c>
      <c r="G10" s="942">
        <v>10734.17</v>
      </c>
      <c r="H10" s="131"/>
      <c r="I10" s="950">
        <v>2635</v>
      </c>
      <c r="J10" s="951">
        <v>2768</v>
      </c>
      <c r="K10" s="951">
        <v>2588</v>
      </c>
      <c r="L10" s="952">
        <v>2741</v>
      </c>
    </row>
    <row r="11" spans="1:12" ht="15" customHeight="1">
      <c r="A11" s="610" t="s">
        <v>401</v>
      </c>
      <c r="B11" s="941" t="s">
        <v>351</v>
      </c>
      <c r="C11" s="66"/>
      <c r="D11" s="66">
        <v>3022</v>
      </c>
      <c r="E11" s="112">
        <v>352</v>
      </c>
      <c r="F11" s="98" t="s">
        <v>314</v>
      </c>
      <c r="G11" s="942">
        <v>10519.55</v>
      </c>
      <c r="H11" s="131"/>
      <c r="I11" s="950">
        <v>2867</v>
      </c>
      <c r="J11" s="951">
        <v>2714</v>
      </c>
      <c r="K11" s="951">
        <v>2651</v>
      </c>
      <c r="L11" s="952">
        <v>2284</v>
      </c>
    </row>
    <row r="12" spans="1:12" ht="15" customHeight="1">
      <c r="A12" s="610" t="s">
        <v>402</v>
      </c>
      <c r="B12" s="943" t="s">
        <v>352</v>
      </c>
      <c r="C12" s="66"/>
      <c r="D12" s="66">
        <v>3014</v>
      </c>
      <c r="E12" s="112">
        <v>837</v>
      </c>
      <c r="F12" s="98" t="s">
        <v>353</v>
      </c>
      <c r="G12" s="942">
        <v>10427.36</v>
      </c>
      <c r="H12" s="940"/>
      <c r="I12" s="950">
        <v>2527</v>
      </c>
      <c r="J12" s="951">
        <v>2540</v>
      </c>
      <c r="K12" s="951">
        <v>2489</v>
      </c>
      <c r="L12" s="952">
        <v>2869</v>
      </c>
    </row>
    <row r="13" spans="1:12" ht="15" customHeight="1">
      <c r="A13" s="610" t="s">
        <v>419</v>
      </c>
      <c r="B13" s="943" t="s">
        <v>354</v>
      </c>
      <c r="C13" s="66"/>
      <c r="D13" s="56">
        <v>3022</v>
      </c>
      <c r="E13" s="111">
        <v>352</v>
      </c>
      <c r="F13" s="98" t="s">
        <v>314</v>
      </c>
      <c r="G13" s="942">
        <v>10408.87</v>
      </c>
      <c r="H13" s="940"/>
      <c r="I13" s="950">
        <v>2428</v>
      </c>
      <c r="J13" s="951">
        <v>2636</v>
      </c>
      <c r="K13" s="951">
        <v>2749</v>
      </c>
      <c r="L13" s="952">
        <v>2593</v>
      </c>
    </row>
    <row r="14" spans="1:12" ht="15" customHeight="1">
      <c r="A14" s="610" t="s">
        <v>420</v>
      </c>
      <c r="B14" s="941" t="s">
        <v>355</v>
      </c>
      <c r="C14" s="66"/>
      <c r="D14" s="66">
        <v>3005</v>
      </c>
      <c r="E14" s="112">
        <v>274</v>
      </c>
      <c r="F14" s="98" t="s">
        <v>513</v>
      </c>
      <c r="G14" s="942">
        <v>10390.28</v>
      </c>
      <c r="H14" s="940"/>
      <c r="I14" s="950">
        <v>2728</v>
      </c>
      <c r="J14" s="951">
        <v>2396</v>
      </c>
      <c r="K14" s="951">
        <v>2797</v>
      </c>
      <c r="L14" s="952">
        <v>2467</v>
      </c>
    </row>
    <row r="15" spans="1:12" ht="15" customHeight="1">
      <c r="A15" s="610" t="s">
        <v>421</v>
      </c>
      <c r="B15" s="941" t="s">
        <v>356</v>
      </c>
      <c r="C15" s="66"/>
      <c r="D15" s="66">
        <v>3013</v>
      </c>
      <c r="E15" s="112">
        <v>451</v>
      </c>
      <c r="F15" s="98" t="s">
        <v>357</v>
      </c>
      <c r="G15" s="942">
        <v>10153.13</v>
      </c>
      <c r="H15" s="940"/>
      <c r="I15" s="950">
        <v>2501</v>
      </c>
      <c r="J15" s="951">
        <v>2667</v>
      </c>
      <c r="K15" s="951">
        <v>2403</v>
      </c>
      <c r="L15" s="952">
        <v>2581</v>
      </c>
    </row>
    <row r="16" spans="1:12" ht="15" customHeight="1">
      <c r="A16" s="610" t="s">
        <v>504</v>
      </c>
      <c r="B16" s="941" t="s">
        <v>413</v>
      </c>
      <c r="C16" s="66"/>
      <c r="D16" s="66">
        <v>3005</v>
      </c>
      <c r="E16" s="112">
        <v>274</v>
      </c>
      <c r="F16" s="98" t="s">
        <v>513</v>
      </c>
      <c r="G16" s="942">
        <v>10090.29</v>
      </c>
      <c r="H16" s="940"/>
      <c r="I16" s="950">
        <v>2450</v>
      </c>
      <c r="J16" s="951">
        <v>2444</v>
      </c>
      <c r="K16" s="951">
        <v>2490</v>
      </c>
      <c r="L16" s="952">
        <v>2704</v>
      </c>
    </row>
    <row r="17" spans="1:12" ht="15" customHeight="1">
      <c r="A17" s="610" t="s">
        <v>505</v>
      </c>
      <c r="B17" s="941" t="s">
        <v>358</v>
      </c>
      <c r="C17" s="66"/>
      <c r="D17" s="66">
        <v>3022</v>
      </c>
      <c r="E17" s="112">
        <v>154</v>
      </c>
      <c r="F17" s="98" t="s">
        <v>501</v>
      </c>
      <c r="G17" s="942">
        <v>10012.48</v>
      </c>
      <c r="H17" s="940"/>
      <c r="I17" s="950">
        <v>2459</v>
      </c>
      <c r="J17" s="951">
        <v>2373</v>
      </c>
      <c r="K17" s="951">
        <v>2759</v>
      </c>
      <c r="L17" s="952">
        <v>2419</v>
      </c>
    </row>
    <row r="18" spans="1:12" ht="15" customHeight="1">
      <c r="A18" s="610" t="s">
        <v>506</v>
      </c>
      <c r="B18" s="941" t="s">
        <v>412</v>
      </c>
      <c r="C18" s="66"/>
      <c r="D18" s="66">
        <v>3022</v>
      </c>
      <c r="E18" s="112">
        <v>154</v>
      </c>
      <c r="F18" s="98" t="s">
        <v>501</v>
      </c>
      <c r="G18" s="942">
        <v>9805.49</v>
      </c>
      <c r="H18" s="940"/>
      <c r="I18" s="950">
        <v>1761</v>
      </c>
      <c r="J18" s="951">
        <v>2751</v>
      </c>
      <c r="K18" s="951">
        <v>2817</v>
      </c>
      <c r="L18" s="952">
        <v>2474</v>
      </c>
    </row>
    <row r="19" spans="1:12" ht="15" customHeight="1">
      <c r="A19" s="610" t="s">
        <v>509</v>
      </c>
      <c r="B19" s="941" t="s">
        <v>492</v>
      </c>
      <c r="C19" s="66"/>
      <c r="D19" s="56">
        <v>3022</v>
      </c>
      <c r="E19" s="112">
        <v>748</v>
      </c>
      <c r="F19" s="98" t="s">
        <v>493</v>
      </c>
      <c r="G19" s="942">
        <v>9516.87</v>
      </c>
      <c r="H19" s="131"/>
      <c r="I19" s="950">
        <v>2647</v>
      </c>
      <c r="J19" s="951">
        <v>2697</v>
      </c>
      <c r="K19" s="951">
        <v>2629</v>
      </c>
      <c r="L19" s="952">
        <v>1541</v>
      </c>
    </row>
    <row r="20" spans="1:12" ht="15" customHeight="1">
      <c r="A20" s="610" t="s">
        <v>512</v>
      </c>
      <c r="B20" s="941" t="s">
        <v>359</v>
      </c>
      <c r="C20" s="66"/>
      <c r="D20" s="56">
        <v>3013</v>
      </c>
      <c r="E20" s="112">
        <v>451</v>
      </c>
      <c r="F20" s="98" t="s">
        <v>357</v>
      </c>
      <c r="G20" s="942">
        <v>9142.08</v>
      </c>
      <c r="H20" s="940"/>
      <c r="I20" s="950">
        <v>2079</v>
      </c>
      <c r="J20" s="951">
        <v>2343</v>
      </c>
      <c r="K20" s="951">
        <v>2287</v>
      </c>
      <c r="L20" s="952">
        <v>2431</v>
      </c>
    </row>
    <row r="21" spans="1:12" ht="15" customHeight="1">
      <c r="A21" s="610" t="s">
        <v>514</v>
      </c>
      <c r="B21" s="941" t="s">
        <v>360</v>
      </c>
      <c r="C21" s="66"/>
      <c r="D21" s="56">
        <v>3013</v>
      </c>
      <c r="E21" s="112">
        <v>451</v>
      </c>
      <c r="F21" s="98" t="s">
        <v>357</v>
      </c>
      <c r="G21" s="942">
        <v>8770.58</v>
      </c>
      <c r="H21" s="940"/>
      <c r="I21" s="950">
        <v>2285</v>
      </c>
      <c r="J21" s="951">
        <v>1213</v>
      </c>
      <c r="K21" s="951">
        <v>2527</v>
      </c>
      <c r="L21" s="952">
        <v>2743</v>
      </c>
    </row>
    <row r="22" spans="1:12" ht="15" customHeight="1" thickBot="1">
      <c r="A22" s="612" t="s">
        <v>516</v>
      </c>
      <c r="B22" s="944" t="s">
        <v>361</v>
      </c>
      <c r="C22" s="71"/>
      <c r="D22" s="71">
        <v>3004</v>
      </c>
      <c r="E22" s="114">
        <v>974</v>
      </c>
      <c r="F22" s="106" t="s">
        <v>362</v>
      </c>
      <c r="G22" s="945">
        <v>2293.17</v>
      </c>
      <c r="H22" s="940"/>
      <c r="I22" s="953">
        <v>2293</v>
      </c>
      <c r="J22" s="954">
        <v>0</v>
      </c>
      <c r="K22" s="954">
        <v>0</v>
      </c>
      <c r="L22" s="955">
        <v>0</v>
      </c>
    </row>
    <row r="41" ht="12">
      <c r="F41" s="1020"/>
    </row>
  </sheetData>
  <sheetProtection/>
  <mergeCells count="2">
    <mergeCell ref="A1:L1"/>
    <mergeCell ref="A2:L2"/>
  </mergeCells>
  <conditionalFormatting sqref="A5:A22 E5:F22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6.7109375" style="0" customWidth="1"/>
    <col min="2" max="2" width="20.421875" style="0" customWidth="1"/>
    <col min="3" max="3" width="5.7109375" style="0" customWidth="1"/>
    <col min="4" max="4" width="10.28125" style="0" customWidth="1"/>
    <col min="5" max="5" width="8.421875" style="0" customWidth="1"/>
    <col min="6" max="6" width="24.8515625" style="0" customWidth="1"/>
    <col min="7" max="7" width="9.140625" style="0" customWidth="1"/>
    <col min="8" max="8" width="3.421875" style="2" customWidth="1"/>
    <col min="9" max="9" width="9.421875" style="0" customWidth="1"/>
    <col min="10" max="10" width="10.00390625" style="0" customWidth="1"/>
    <col min="11" max="11" width="9.7109375" style="0" customWidth="1"/>
    <col min="12" max="12" width="9.8515625" style="0" customWidth="1"/>
  </cols>
  <sheetData>
    <row r="1" spans="1:11" ht="21">
      <c r="A1" s="1195" t="s">
        <v>345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</row>
    <row r="2" spans="1:11" ht="21">
      <c r="A2" s="1195" t="s">
        <v>346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</row>
    <row r="3" spans="1:8" ht="24.75" customHeight="1">
      <c r="A3" s="956"/>
      <c r="B3" s="956"/>
      <c r="C3" s="956"/>
      <c r="D3" s="956"/>
      <c r="E3" s="956"/>
      <c r="F3" s="956"/>
      <c r="G3" s="956"/>
      <c r="H3" s="957"/>
    </row>
    <row r="4" spans="1:12" s="1022" customFormat="1" ht="18" thickBot="1">
      <c r="A4" s="1021" t="s">
        <v>348</v>
      </c>
      <c r="B4" s="1021"/>
      <c r="C4" s="1021"/>
      <c r="H4" s="122"/>
      <c r="I4" s="1023"/>
      <c r="J4" s="1024"/>
      <c r="K4" s="1024"/>
      <c r="L4" s="1025"/>
    </row>
    <row r="5" spans="1:12" s="5" customFormat="1" ht="18" customHeight="1" thickBot="1">
      <c r="A5" s="310" t="s">
        <v>363</v>
      </c>
      <c r="B5" s="1151" t="s">
        <v>0</v>
      </c>
      <c r="C5" s="614" t="s">
        <v>439</v>
      </c>
      <c r="D5" s="89" t="s">
        <v>440</v>
      </c>
      <c r="E5" s="89" t="s">
        <v>441</v>
      </c>
      <c r="F5" s="1114" t="s">
        <v>442</v>
      </c>
      <c r="G5" s="91" t="s">
        <v>371</v>
      </c>
      <c r="H5" s="249"/>
      <c r="I5" s="194" t="s">
        <v>583</v>
      </c>
      <c r="J5" s="614" t="s">
        <v>585</v>
      </c>
      <c r="K5" s="614" t="s">
        <v>586</v>
      </c>
      <c r="L5" s="145" t="s">
        <v>1196</v>
      </c>
    </row>
    <row r="6" spans="1:12" ht="12.75">
      <c r="A6" s="1003" t="s">
        <v>372</v>
      </c>
      <c r="B6" s="981" t="s">
        <v>334</v>
      </c>
      <c r="C6" s="959"/>
      <c r="D6" s="960">
        <v>3020</v>
      </c>
      <c r="E6" s="960">
        <v>959</v>
      </c>
      <c r="F6" s="961" t="s">
        <v>335</v>
      </c>
      <c r="G6" s="962">
        <f>I6+K6+L6</f>
        <v>1672.58</v>
      </c>
      <c r="H6" s="963"/>
      <c r="I6" s="1004">
        <v>583.3</v>
      </c>
      <c r="J6" s="1005">
        <v>500.37</v>
      </c>
      <c r="K6" s="1006">
        <v>558.81</v>
      </c>
      <c r="L6" s="1007">
        <v>530.47</v>
      </c>
    </row>
    <row r="7" spans="1:12" ht="12.75">
      <c r="A7" s="1008" t="s">
        <v>373</v>
      </c>
      <c r="B7" s="987" t="s">
        <v>336</v>
      </c>
      <c r="C7" s="968"/>
      <c r="D7" s="644">
        <v>3022</v>
      </c>
      <c r="E7" s="644">
        <v>716</v>
      </c>
      <c r="F7" s="969" t="s">
        <v>337</v>
      </c>
      <c r="G7" s="970">
        <f>I7+J7+K7</f>
        <v>1645.94</v>
      </c>
      <c r="H7" s="963"/>
      <c r="I7" s="1009">
        <v>563.36</v>
      </c>
      <c r="J7" s="1010">
        <v>522.61</v>
      </c>
      <c r="K7" s="1010">
        <v>559.97</v>
      </c>
      <c r="L7" s="1011">
        <v>504.51</v>
      </c>
    </row>
    <row r="8" spans="1:12" ht="12.75">
      <c r="A8" s="1008" t="s">
        <v>375</v>
      </c>
      <c r="B8" s="987" t="s">
        <v>338</v>
      </c>
      <c r="C8" s="968"/>
      <c r="D8" s="644">
        <v>3016</v>
      </c>
      <c r="E8" s="644">
        <v>955</v>
      </c>
      <c r="F8" s="969" t="s">
        <v>339</v>
      </c>
      <c r="G8" s="970">
        <f>I8+K8+L8</f>
        <v>1602.73</v>
      </c>
      <c r="H8" s="963"/>
      <c r="I8" s="1009">
        <v>550.89</v>
      </c>
      <c r="J8" s="1012">
        <v>477.02</v>
      </c>
      <c r="K8" s="1010">
        <v>550.71</v>
      </c>
      <c r="L8" s="1013">
        <v>501.13</v>
      </c>
    </row>
    <row r="9" spans="1:12" ht="12.75">
      <c r="A9" s="1014" t="s">
        <v>374</v>
      </c>
      <c r="B9" s="987" t="s">
        <v>340</v>
      </c>
      <c r="C9" s="968"/>
      <c r="D9" s="644">
        <v>3015</v>
      </c>
      <c r="E9" s="644">
        <v>967</v>
      </c>
      <c r="F9" s="969" t="s">
        <v>341</v>
      </c>
      <c r="G9" s="970">
        <f>I9+K9+L9</f>
        <v>1559.45</v>
      </c>
      <c r="H9" s="963"/>
      <c r="I9" s="1009">
        <v>512.26</v>
      </c>
      <c r="J9" s="1012">
        <v>180.13</v>
      </c>
      <c r="K9" s="1010">
        <v>544.93</v>
      </c>
      <c r="L9" s="1013">
        <v>502.26</v>
      </c>
    </row>
    <row r="10" spans="1:12" ht="12.75">
      <c r="A10" s="1014" t="s">
        <v>376</v>
      </c>
      <c r="B10" s="987" t="s">
        <v>342</v>
      </c>
      <c r="C10" s="968"/>
      <c r="D10" s="644">
        <v>3016</v>
      </c>
      <c r="E10" s="644">
        <v>955</v>
      </c>
      <c r="F10" s="969" t="s">
        <v>339</v>
      </c>
      <c r="G10" s="970">
        <f>I10+K10+L10</f>
        <v>1420.1</v>
      </c>
      <c r="H10" s="963"/>
      <c r="I10" s="1009">
        <v>474.86</v>
      </c>
      <c r="J10" s="1012">
        <v>346.92</v>
      </c>
      <c r="K10" s="1010">
        <v>483.61</v>
      </c>
      <c r="L10" s="1013">
        <v>461.63</v>
      </c>
    </row>
    <row r="11" spans="1:12" ht="13.5" thickBot="1">
      <c r="A11" s="1015" t="s">
        <v>377</v>
      </c>
      <c r="B11" s="995" t="s">
        <v>343</v>
      </c>
      <c r="C11" s="975"/>
      <c r="D11" s="655">
        <v>3022</v>
      </c>
      <c r="E11" s="655">
        <v>630</v>
      </c>
      <c r="F11" s="976" t="s">
        <v>344</v>
      </c>
      <c r="G11" s="977">
        <f>I11+K11+L11</f>
        <v>710.98</v>
      </c>
      <c r="H11" s="963"/>
      <c r="I11" s="1016">
        <v>315.33</v>
      </c>
      <c r="J11" s="1017">
        <v>88.95</v>
      </c>
      <c r="K11" s="1018">
        <v>301.97</v>
      </c>
      <c r="L11" s="1019">
        <v>93.68</v>
      </c>
    </row>
    <row r="12" spans="2:12" ht="24.75" customHeight="1">
      <c r="B12" s="113"/>
      <c r="C12" s="113"/>
      <c r="D12" s="113"/>
      <c r="E12" s="113"/>
      <c r="F12" s="113"/>
      <c r="L12" s="2"/>
    </row>
    <row r="13" spans="1:12" s="1022" customFormat="1" ht="18.75" thickBot="1">
      <c r="A13" s="1021" t="s">
        <v>347</v>
      </c>
      <c r="B13" s="1026"/>
      <c r="C13" s="1026"/>
      <c r="D13" s="1027"/>
      <c r="E13" s="1027"/>
      <c r="F13" s="1027"/>
      <c r="G13" s="1028"/>
      <c r="H13" s="1029"/>
      <c r="L13" s="122"/>
    </row>
    <row r="14" spans="1:12" s="5" customFormat="1" ht="18" customHeight="1" thickBot="1">
      <c r="A14" s="1115" t="s">
        <v>363</v>
      </c>
      <c r="B14" s="1151" t="s">
        <v>0</v>
      </c>
      <c r="C14" s="614" t="s">
        <v>439</v>
      </c>
      <c r="D14" s="89" t="s">
        <v>440</v>
      </c>
      <c r="E14" s="89" t="s">
        <v>441</v>
      </c>
      <c r="F14" s="1114" t="s">
        <v>442</v>
      </c>
      <c r="G14" s="91" t="s">
        <v>371</v>
      </c>
      <c r="H14" s="249"/>
      <c r="I14" s="194" t="s">
        <v>583</v>
      </c>
      <c r="J14" s="614" t="s">
        <v>585</v>
      </c>
      <c r="K14" s="145" t="s">
        <v>586</v>
      </c>
      <c r="L14" s="1178"/>
    </row>
    <row r="15" spans="1:12" ht="12">
      <c r="A15" s="980" t="s">
        <v>372</v>
      </c>
      <c r="B15" s="981" t="s">
        <v>322</v>
      </c>
      <c r="C15" s="959"/>
      <c r="D15" s="960">
        <v>3022</v>
      </c>
      <c r="E15" s="960">
        <v>225</v>
      </c>
      <c r="F15" s="961" t="s">
        <v>323</v>
      </c>
      <c r="G15" s="982">
        <v>1241</v>
      </c>
      <c r="H15" s="963"/>
      <c r="I15" s="983">
        <v>615</v>
      </c>
      <c r="J15" s="984">
        <v>626</v>
      </c>
      <c r="K15" s="985">
        <v>549</v>
      </c>
      <c r="L15" s="986"/>
    </row>
    <row r="16" spans="1:12" ht="12">
      <c r="A16" s="312" t="s">
        <v>373</v>
      </c>
      <c r="B16" s="987" t="s">
        <v>324</v>
      </c>
      <c r="C16" s="968"/>
      <c r="D16" s="644">
        <v>3016</v>
      </c>
      <c r="E16" s="644">
        <v>955</v>
      </c>
      <c r="F16" s="969" t="s">
        <v>325</v>
      </c>
      <c r="G16" s="970">
        <v>1214</v>
      </c>
      <c r="H16" s="963"/>
      <c r="I16" s="988">
        <v>602</v>
      </c>
      <c r="J16" s="989">
        <v>612</v>
      </c>
      <c r="K16" s="990">
        <v>563</v>
      </c>
      <c r="L16" s="986"/>
    </row>
    <row r="17" spans="1:12" ht="12">
      <c r="A17" s="312" t="s">
        <v>375</v>
      </c>
      <c r="B17" s="987" t="s">
        <v>326</v>
      </c>
      <c r="C17" s="968"/>
      <c r="D17" s="644">
        <v>3016</v>
      </c>
      <c r="E17" s="644">
        <v>676</v>
      </c>
      <c r="F17" s="969" t="s">
        <v>327</v>
      </c>
      <c r="G17" s="970">
        <v>1127</v>
      </c>
      <c r="H17" s="963"/>
      <c r="I17" s="988">
        <v>566</v>
      </c>
      <c r="J17" s="989">
        <v>561</v>
      </c>
      <c r="K17" s="990">
        <v>500</v>
      </c>
      <c r="L17" s="986"/>
    </row>
    <row r="18" spans="1:14" ht="12">
      <c r="A18" s="278">
        <v>4</v>
      </c>
      <c r="B18" s="987" t="s">
        <v>328</v>
      </c>
      <c r="C18" s="968"/>
      <c r="D18" s="644">
        <v>3021</v>
      </c>
      <c r="E18" s="644">
        <v>632</v>
      </c>
      <c r="F18" s="969" t="s">
        <v>329</v>
      </c>
      <c r="G18" s="962">
        <v>1111</v>
      </c>
      <c r="H18" s="963"/>
      <c r="I18" s="991">
        <v>248</v>
      </c>
      <c r="J18" s="989">
        <v>548</v>
      </c>
      <c r="K18" s="992">
        <v>563</v>
      </c>
      <c r="L18" s="986"/>
      <c r="M18" s="993"/>
      <c r="N18" s="993"/>
    </row>
    <row r="19" spans="1:12" ht="12">
      <c r="A19" s="313" t="s">
        <v>376</v>
      </c>
      <c r="B19" s="987" t="s">
        <v>330</v>
      </c>
      <c r="C19" s="968"/>
      <c r="D19" s="644">
        <v>3022</v>
      </c>
      <c r="E19" s="644">
        <v>319</v>
      </c>
      <c r="F19" s="969" t="s">
        <v>331</v>
      </c>
      <c r="G19" s="970">
        <v>1053</v>
      </c>
      <c r="H19" s="963"/>
      <c r="I19" s="988">
        <v>549</v>
      </c>
      <c r="J19" s="994">
        <v>248</v>
      </c>
      <c r="K19" s="992">
        <v>503</v>
      </c>
      <c r="L19" s="986"/>
    </row>
    <row r="20" spans="1:12" ht="12">
      <c r="A20" s="313" t="s">
        <v>377</v>
      </c>
      <c r="B20" s="987" t="s">
        <v>332</v>
      </c>
      <c r="C20" s="968"/>
      <c r="D20" s="644">
        <v>3022</v>
      </c>
      <c r="E20" s="644">
        <v>640</v>
      </c>
      <c r="F20" s="969" t="s">
        <v>1215</v>
      </c>
      <c r="G20" s="970">
        <v>960</v>
      </c>
      <c r="H20" s="963"/>
      <c r="I20" s="988">
        <v>475</v>
      </c>
      <c r="J20" s="989">
        <v>485</v>
      </c>
      <c r="K20" s="990">
        <v>392</v>
      </c>
      <c r="L20" s="986"/>
    </row>
    <row r="21" spans="1:12" ht="12.75" thickBot="1">
      <c r="A21" s="314" t="s">
        <v>401</v>
      </c>
      <c r="B21" s="995" t="s">
        <v>333</v>
      </c>
      <c r="C21" s="975"/>
      <c r="D21" s="655">
        <v>3021</v>
      </c>
      <c r="E21" s="655">
        <v>632</v>
      </c>
      <c r="F21" s="976" t="s">
        <v>329</v>
      </c>
      <c r="G21" s="996">
        <v>874</v>
      </c>
      <c r="H21" s="963"/>
      <c r="I21" s="997">
        <v>445</v>
      </c>
      <c r="J21" s="998">
        <v>420</v>
      </c>
      <c r="K21" s="999">
        <v>429</v>
      </c>
      <c r="L21" s="986"/>
    </row>
    <row r="22" spans="2:12" ht="24.75" customHeight="1">
      <c r="B22" s="113"/>
      <c r="C22" s="113"/>
      <c r="D22" s="113"/>
      <c r="E22" s="113"/>
      <c r="F22" s="113"/>
      <c r="L22" s="2"/>
    </row>
    <row r="23" spans="1:8" s="1022" customFormat="1" ht="18.75" thickBot="1">
      <c r="A23" s="1021" t="s">
        <v>952</v>
      </c>
      <c r="B23" s="1028"/>
      <c r="C23" s="1028"/>
      <c r="D23" s="1028"/>
      <c r="E23" s="1028"/>
      <c r="F23" s="1028"/>
      <c r="G23" s="1028"/>
      <c r="H23" s="1029"/>
    </row>
    <row r="24" spans="1:12" s="5" customFormat="1" ht="18" customHeight="1" thickBot="1">
      <c r="A24" s="310" t="s">
        <v>363</v>
      </c>
      <c r="B24" s="1151" t="s">
        <v>0</v>
      </c>
      <c r="C24" s="614" t="s">
        <v>439</v>
      </c>
      <c r="D24" s="89" t="s">
        <v>440</v>
      </c>
      <c r="E24" s="89" t="s">
        <v>441</v>
      </c>
      <c r="F24" s="1114" t="s">
        <v>442</v>
      </c>
      <c r="G24" s="91" t="s">
        <v>371</v>
      </c>
      <c r="H24" s="249"/>
      <c r="I24" s="194" t="s">
        <v>583</v>
      </c>
      <c r="J24" s="614" t="s">
        <v>585</v>
      </c>
      <c r="K24" s="145" t="s">
        <v>586</v>
      </c>
      <c r="L24" s="1178"/>
    </row>
    <row r="25" spans="1:12" ht="12">
      <c r="A25" s="311" t="s">
        <v>372</v>
      </c>
      <c r="B25" s="958" t="s">
        <v>316</v>
      </c>
      <c r="C25" s="959"/>
      <c r="D25" s="960">
        <v>3013</v>
      </c>
      <c r="E25" s="960">
        <v>646</v>
      </c>
      <c r="F25" s="961" t="s">
        <v>317</v>
      </c>
      <c r="G25" s="962">
        <v>2000</v>
      </c>
      <c r="H25" s="963"/>
      <c r="I25" s="964">
        <v>1000</v>
      </c>
      <c r="J25" s="965">
        <v>1000</v>
      </c>
      <c r="K25" s="966">
        <v>915.49</v>
      </c>
      <c r="L25" s="2"/>
    </row>
    <row r="26" spans="1:12" ht="12">
      <c r="A26" s="312" t="s">
        <v>373</v>
      </c>
      <c r="B26" s="967" t="s">
        <v>318</v>
      </c>
      <c r="C26" s="968"/>
      <c r="D26" s="644">
        <v>3007</v>
      </c>
      <c r="E26" s="644">
        <v>42</v>
      </c>
      <c r="F26" s="969" t="s">
        <v>319</v>
      </c>
      <c r="G26" s="970">
        <v>1925.31</v>
      </c>
      <c r="H26" s="963"/>
      <c r="I26" s="971">
        <v>864.25</v>
      </c>
      <c r="J26" s="972">
        <v>981.65</v>
      </c>
      <c r="K26" s="290">
        <v>943.66</v>
      </c>
      <c r="L26" s="2"/>
    </row>
    <row r="27" spans="1:12" ht="12.75" thickBot="1">
      <c r="A27" s="973" t="s">
        <v>375</v>
      </c>
      <c r="B27" s="974" t="s">
        <v>320</v>
      </c>
      <c r="C27" s="975"/>
      <c r="D27" s="655">
        <v>3007</v>
      </c>
      <c r="E27" s="655">
        <v>42</v>
      </c>
      <c r="F27" s="976" t="s">
        <v>321</v>
      </c>
      <c r="G27" s="977">
        <v>1912.84</v>
      </c>
      <c r="H27" s="963"/>
      <c r="I27" s="978">
        <v>819</v>
      </c>
      <c r="J27" s="979">
        <v>912.84</v>
      </c>
      <c r="K27" s="291">
        <v>1000</v>
      </c>
      <c r="L27" s="2"/>
    </row>
    <row r="28" spans="1:12" ht="12">
      <c r="A28" s="1000"/>
      <c r="B28" s="1001"/>
      <c r="C28" s="1001"/>
      <c r="D28" s="1002"/>
      <c r="E28" s="1002"/>
      <c r="F28" s="1001"/>
      <c r="G28" s="963"/>
      <c r="H28" s="963"/>
      <c r="I28" s="573"/>
      <c r="J28" s="574"/>
      <c r="K28" s="574"/>
      <c r="L28" s="986"/>
    </row>
    <row r="29" spans="9:12" ht="12">
      <c r="I29" s="573"/>
      <c r="J29" s="574"/>
      <c r="K29" s="574"/>
      <c r="L29" s="986"/>
    </row>
    <row r="30" spans="9:12" ht="12">
      <c r="I30" s="573"/>
      <c r="J30" s="574"/>
      <c r="K30" s="574"/>
      <c r="L30" s="986"/>
    </row>
    <row r="31" spans="9:12" ht="12">
      <c r="I31" s="573"/>
      <c r="J31" s="574"/>
      <c r="K31" s="574"/>
      <c r="L31" s="986"/>
    </row>
    <row r="32" spans="9:12" ht="12">
      <c r="I32" s="573"/>
      <c r="J32" s="574"/>
      <c r="K32" s="574"/>
      <c r="L32" s="986"/>
    </row>
    <row r="33" spans="9:12" ht="12">
      <c r="I33" s="573"/>
      <c r="J33" s="574"/>
      <c r="K33" s="574"/>
      <c r="L33" s="986"/>
    </row>
    <row r="34" spans="9:12" ht="12">
      <c r="I34" s="573"/>
      <c r="J34" s="574"/>
      <c r="K34" s="574"/>
      <c r="L34" s="986"/>
    </row>
    <row r="35" spans="9:12" ht="12">
      <c r="I35" s="573"/>
      <c r="J35" s="574"/>
      <c r="K35" s="574"/>
      <c r="L35" s="986"/>
    </row>
    <row r="36" spans="9:12" ht="12">
      <c r="I36" s="573"/>
      <c r="J36" s="574"/>
      <c r="K36" s="574"/>
      <c r="L36" s="986"/>
    </row>
    <row r="37" spans="9:12" ht="12">
      <c r="I37" s="573"/>
      <c r="J37" s="574"/>
      <c r="K37" s="574"/>
      <c r="L37" s="986"/>
    </row>
    <row r="38" spans="9:12" ht="12">
      <c r="I38" s="573"/>
      <c r="J38" s="574"/>
      <c r="K38" s="574"/>
      <c r="L38" s="986"/>
    </row>
    <row r="39" spans="9:12" ht="12">
      <c r="I39" s="573"/>
      <c r="J39" s="574"/>
      <c r="K39" s="574"/>
      <c r="L39" s="986"/>
    </row>
    <row r="40" spans="9:12" ht="12">
      <c r="I40" s="573"/>
      <c r="J40" s="574"/>
      <c r="K40" s="574"/>
      <c r="L40" s="986"/>
    </row>
    <row r="41" spans="9:12" ht="12">
      <c r="I41" s="573"/>
      <c r="J41" s="574"/>
      <c r="K41" s="574"/>
      <c r="L41" s="986"/>
    </row>
    <row r="42" spans="9:12" ht="12">
      <c r="I42" s="573"/>
      <c r="J42" s="574"/>
      <c r="K42" s="574"/>
      <c r="L42" s="986"/>
    </row>
    <row r="43" spans="9:12" ht="12">
      <c r="I43" s="573"/>
      <c r="J43" s="574"/>
      <c r="K43" s="574"/>
      <c r="L43" s="986"/>
    </row>
    <row r="44" spans="9:12" ht="12">
      <c r="I44" s="573"/>
      <c r="J44" s="574"/>
      <c r="K44" s="574"/>
      <c r="L44" s="986"/>
    </row>
  </sheetData>
  <sheetProtection/>
  <mergeCells count="2">
    <mergeCell ref="A1:K1"/>
    <mergeCell ref="A2:K2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6"/>
  <sheetViews>
    <sheetView showGridLines="0" workbookViewId="0" topLeftCell="A1">
      <selection activeCell="A1" sqref="A1:V1"/>
    </sheetView>
  </sheetViews>
  <sheetFormatPr defaultColWidth="11.421875" defaultRowHeight="12.75"/>
  <cols>
    <col min="1" max="1" width="10.421875" style="0" customWidth="1"/>
    <col min="2" max="2" width="22.8515625" style="0" customWidth="1"/>
    <col min="3" max="3" width="5.7109375" style="0" customWidth="1"/>
    <col min="4" max="4" width="10.140625" style="0" customWidth="1"/>
    <col min="5" max="5" width="9.421875" style="0" customWidth="1"/>
    <col min="6" max="6" width="19.8515625" style="0" customWidth="1"/>
    <col min="7" max="7" width="11.00390625" style="293" customWidth="1"/>
    <col min="8" max="8" width="2.7109375" style="0" customWidth="1"/>
    <col min="9" max="9" width="2.28125" style="0" hidden="1" customWidth="1"/>
    <col min="10" max="10" width="4.421875" style="0" hidden="1" customWidth="1"/>
    <col min="11" max="11" width="0.85546875" style="0" hidden="1" customWidth="1"/>
    <col min="12" max="12" width="0.2890625" style="0" hidden="1" customWidth="1"/>
    <col min="13" max="13" width="11.421875" style="0" hidden="1" customWidth="1"/>
    <col min="14" max="14" width="1.421875" style="0" hidden="1" customWidth="1"/>
    <col min="15" max="15" width="11.421875" style="0" hidden="1" customWidth="1"/>
    <col min="16" max="16" width="8.28125" style="693" bestFit="1" customWidth="1"/>
    <col min="17" max="17" width="7.7109375" style="693" customWidth="1"/>
    <col min="18" max="22" width="7.7109375" style="693" bestFit="1" customWidth="1"/>
  </cols>
  <sheetData>
    <row r="1" spans="1:22" ht="21">
      <c r="A1" s="1183" t="s">
        <v>1230</v>
      </c>
      <c r="B1" s="1186"/>
      <c r="C1" s="1186"/>
      <c r="D1" s="1186"/>
      <c r="E1" s="1186"/>
      <c r="F1" s="1186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  <c r="V1" s="1197"/>
    </row>
    <row r="2" spans="1:22" ht="21">
      <c r="A2" s="1183" t="s">
        <v>1812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7"/>
      <c r="Q2" s="1197"/>
      <c r="R2" s="1197"/>
      <c r="S2" s="1197"/>
      <c r="T2" s="1197"/>
      <c r="U2" s="1197"/>
      <c r="V2" s="1197"/>
    </row>
    <row r="3" spans="16:22" ht="30" customHeight="1">
      <c r="P3" s="691"/>
      <c r="Q3" s="691"/>
      <c r="R3" s="691"/>
      <c r="S3" s="691"/>
      <c r="T3" s="692"/>
      <c r="U3" s="692"/>
      <c r="V3" s="692"/>
    </row>
    <row r="4" ht="18" thickBot="1">
      <c r="A4" s="633" t="s">
        <v>1813</v>
      </c>
    </row>
    <row r="5" spans="1:22" s="5" customFormat="1" ht="13.5" thickBot="1">
      <c r="A5" s="1034" t="s">
        <v>363</v>
      </c>
      <c r="B5" s="1151" t="s">
        <v>0</v>
      </c>
      <c r="C5" s="1179" t="s">
        <v>581</v>
      </c>
      <c r="D5" s="1179" t="s">
        <v>440</v>
      </c>
      <c r="E5" s="1179" t="s">
        <v>441</v>
      </c>
      <c r="F5" s="1180" t="s">
        <v>1814</v>
      </c>
      <c r="G5" s="1181" t="s">
        <v>371</v>
      </c>
      <c r="P5" s="694" t="s">
        <v>583</v>
      </c>
      <c r="Q5" s="694" t="s">
        <v>585</v>
      </c>
      <c r="R5" s="694" t="s">
        <v>586</v>
      </c>
      <c r="S5" s="694" t="s">
        <v>1196</v>
      </c>
      <c r="T5" s="694" t="s">
        <v>1200</v>
      </c>
      <c r="U5" s="694" t="s">
        <v>1201</v>
      </c>
      <c r="V5" s="694" t="s">
        <v>1815</v>
      </c>
    </row>
    <row r="6" spans="1:24" ht="12.75">
      <c r="A6" s="695">
        <v>1</v>
      </c>
      <c r="B6" s="696" t="s">
        <v>1816</v>
      </c>
      <c r="C6" s="617"/>
      <c r="D6" s="697">
        <v>3013</v>
      </c>
      <c r="E6" s="697">
        <v>112</v>
      </c>
      <c r="F6" s="698" t="s">
        <v>1817</v>
      </c>
      <c r="G6" s="699">
        <v>392.7</v>
      </c>
      <c r="P6" s="177">
        <v>66.6</v>
      </c>
      <c r="Q6" s="126">
        <v>65.3</v>
      </c>
      <c r="R6" s="126">
        <v>64.7</v>
      </c>
      <c r="S6" s="236">
        <v>64.1</v>
      </c>
      <c r="T6" s="236">
        <v>62.1</v>
      </c>
      <c r="U6" s="700">
        <v>200</v>
      </c>
      <c r="V6" s="126">
        <v>69.9</v>
      </c>
      <c r="X6" s="293"/>
    </row>
    <row r="7" spans="1:22" ht="12.75">
      <c r="A7" s="701">
        <v>2</v>
      </c>
      <c r="B7" s="702" t="s">
        <v>1818</v>
      </c>
      <c r="C7" s="641"/>
      <c r="D7" s="666">
        <v>3013</v>
      </c>
      <c r="E7" s="666">
        <v>112</v>
      </c>
      <c r="F7" s="703" t="s">
        <v>1817</v>
      </c>
      <c r="G7" s="704">
        <v>399.1</v>
      </c>
      <c r="P7" s="177">
        <v>67.2</v>
      </c>
      <c r="Q7" s="126">
        <v>70.18</v>
      </c>
      <c r="R7" s="126">
        <v>65.8</v>
      </c>
      <c r="S7" s="705">
        <v>200</v>
      </c>
      <c r="T7" s="236">
        <v>68.53</v>
      </c>
      <c r="U7" s="126">
        <v>62.2</v>
      </c>
      <c r="V7" s="126">
        <v>65.2</v>
      </c>
    </row>
    <row r="8" spans="1:22" ht="12.75">
      <c r="A8" s="701">
        <v>3</v>
      </c>
      <c r="B8" s="702" t="s">
        <v>1819</v>
      </c>
      <c r="C8" s="641"/>
      <c r="D8" s="666">
        <v>3022</v>
      </c>
      <c r="E8" s="666">
        <v>569</v>
      </c>
      <c r="F8" s="703" t="s">
        <v>1357</v>
      </c>
      <c r="G8" s="704">
        <v>514</v>
      </c>
      <c r="P8" s="179">
        <v>88.5</v>
      </c>
      <c r="Q8" s="133">
        <v>88.9</v>
      </c>
      <c r="R8" s="706">
        <v>92.8</v>
      </c>
      <c r="S8" s="133">
        <v>86.7</v>
      </c>
      <c r="T8" s="237">
        <v>87.8</v>
      </c>
      <c r="U8" s="126">
        <v>79.2</v>
      </c>
      <c r="V8" s="126">
        <v>82.9</v>
      </c>
    </row>
    <row r="9" spans="1:22" ht="12.75">
      <c r="A9" s="701">
        <v>4</v>
      </c>
      <c r="B9" s="702" t="s">
        <v>1820</v>
      </c>
      <c r="C9" s="641"/>
      <c r="D9" s="666">
        <v>3022</v>
      </c>
      <c r="E9" s="666">
        <v>468</v>
      </c>
      <c r="F9" s="703" t="s">
        <v>1821</v>
      </c>
      <c r="G9" s="704">
        <v>524.3</v>
      </c>
      <c r="P9" s="179">
        <v>67.8</v>
      </c>
      <c r="Q9" s="133">
        <v>64.7</v>
      </c>
      <c r="R9" s="133">
        <v>66.5</v>
      </c>
      <c r="S9" s="707">
        <v>200</v>
      </c>
      <c r="T9" s="237">
        <v>200</v>
      </c>
      <c r="U9" s="126">
        <v>61.9</v>
      </c>
      <c r="V9" s="126">
        <v>63.4</v>
      </c>
    </row>
    <row r="10" spans="1:22" ht="12.75">
      <c r="A10" s="701">
        <v>5</v>
      </c>
      <c r="B10" s="702" t="s">
        <v>1822</v>
      </c>
      <c r="C10" s="641"/>
      <c r="D10" s="666">
        <v>3002</v>
      </c>
      <c r="E10" s="666">
        <v>110</v>
      </c>
      <c r="F10" s="703" t="s">
        <v>1823</v>
      </c>
      <c r="G10" s="704">
        <v>537.2</v>
      </c>
      <c r="P10" s="708">
        <v>200</v>
      </c>
      <c r="Q10" s="133">
        <v>73.37</v>
      </c>
      <c r="R10" s="133">
        <v>67</v>
      </c>
      <c r="S10" s="237">
        <v>67.6</v>
      </c>
      <c r="T10" s="237">
        <v>66.1</v>
      </c>
      <c r="U10" s="126">
        <v>63.2</v>
      </c>
      <c r="V10" s="126">
        <v>200</v>
      </c>
    </row>
    <row r="11" spans="1:22" ht="12.75">
      <c r="A11" s="701">
        <v>6</v>
      </c>
      <c r="B11" s="702" t="s">
        <v>1824</v>
      </c>
      <c r="C11" s="641"/>
      <c r="D11" s="666">
        <v>3000</v>
      </c>
      <c r="E11" s="666">
        <v>188</v>
      </c>
      <c r="F11" s="703" t="s">
        <v>1825</v>
      </c>
      <c r="G11" s="704">
        <v>551.3</v>
      </c>
      <c r="P11" s="179">
        <v>70.4</v>
      </c>
      <c r="Q11" s="133">
        <v>71.5</v>
      </c>
      <c r="R11" s="133">
        <v>71.7</v>
      </c>
      <c r="S11" s="133">
        <v>200</v>
      </c>
      <c r="T11" s="133">
        <v>69.1</v>
      </c>
      <c r="U11" s="133">
        <v>68.6</v>
      </c>
      <c r="V11" s="706">
        <v>200</v>
      </c>
    </row>
    <row r="12" spans="1:22" ht="12.75">
      <c r="A12" s="701">
        <v>7</v>
      </c>
      <c r="B12" s="702" t="s">
        <v>1826</v>
      </c>
      <c r="C12" s="641"/>
      <c r="D12" s="666">
        <v>3006</v>
      </c>
      <c r="E12" s="666">
        <v>546</v>
      </c>
      <c r="F12" s="703" t="s">
        <v>1827</v>
      </c>
      <c r="G12" s="704">
        <v>1080.1</v>
      </c>
      <c r="P12" s="709">
        <v>200</v>
      </c>
      <c r="Q12" s="126">
        <v>200</v>
      </c>
      <c r="R12" s="126">
        <v>80.19</v>
      </c>
      <c r="S12" s="126">
        <v>200</v>
      </c>
      <c r="T12" s="126">
        <v>200</v>
      </c>
      <c r="U12" s="126">
        <v>200</v>
      </c>
      <c r="V12" s="126">
        <v>200</v>
      </c>
    </row>
    <row r="13" spans="1:22" ht="13.5" thickBot="1">
      <c r="A13" s="710">
        <v>8</v>
      </c>
      <c r="B13" s="711" t="s">
        <v>1828</v>
      </c>
      <c r="C13" s="651"/>
      <c r="D13" s="668">
        <v>3021</v>
      </c>
      <c r="E13" s="668">
        <v>973</v>
      </c>
      <c r="F13" s="712" t="s">
        <v>1829</v>
      </c>
      <c r="G13" s="713">
        <v>1200</v>
      </c>
      <c r="P13" s="714">
        <v>200</v>
      </c>
      <c r="Q13" s="142">
        <v>200</v>
      </c>
      <c r="R13" s="142">
        <v>200</v>
      </c>
      <c r="S13" s="142">
        <v>200</v>
      </c>
      <c r="T13" s="142">
        <v>200</v>
      </c>
      <c r="U13" s="142">
        <v>200</v>
      </c>
      <c r="V13" s="142">
        <v>200</v>
      </c>
    </row>
    <row r="14" spans="1:22" ht="30" customHeight="1">
      <c r="A14" s="2"/>
      <c r="B14" s="2"/>
      <c r="C14" s="2"/>
      <c r="D14" s="2"/>
      <c r="E14" s="2"/>
      <c r="F14" s="2"/>
      <c r="G14" s="715"/>
      <c r="P14" s="691"/>
      <c r="Q14" s="691"/>
      <c r="R14" s="691"/>
      <c r="S14" s="691"/>
      <c r="T14" s="691"/>
      <c r="U14" s="691"/>
      <c r="V14" s="691"/>
    </row>
    <row r="15" spans="1:22" ht="18" thickBot="1">
      <c r="A15" s="633" t="s">
        <v>1830</v>
      </c>
      <c r="P15" s="691"/>
      <c r="Q15" s="691"/>
      <c r="R15" s="691"/>
      <c r="S15" s="691"/>
      <c r="T15" s="691"/>
      <c r="U15" s="691"/>
      <c r="V15" s="691"/>
    </row>
    <row r="16" spans="1:22" s="5" customFormat="1" ht="13.5" thickBot="1">
      <c r="A16" s="1034" t="s">
        <v>363</v>
      </c>
      <c r="B16" s="1151" t="s">
        <v>0</v>
      </c>
      <c r="C16" s="1179" t="s">
        <v>581</v>
      </c>
      <c r="D16" s="1179" t="s">
        <v>440</v>
      </c>
      <c r="E16" s="1179" t="s">
        <v>441</v>
      </c>
      <c r="F16" s="1180" t="s">
        <v>1814</v>
      </c>
      <c r="G16" s="1181" t="s">
        <v>371</v>
      </c>
      <c r="P16" s="694" t="s">
        <v>583</v>
      </c>
      <c r="Q16" s="694" t="s">
        <v>585</v>
      </c>
      <c r="R16" s="694" t="s">
        <v>586</v>
      </c>
      <c r="S16" s="694" t="s">
        <v>1196</v>
      </c>
      <c r="T16" s="694" t="s">
        <v>1200</v>
      </c>
      <c r="U16" s="694" t="s">
        <v>1201</v>
      </c>
      <c r="V16" s="694" t="s">
        <v>1815</v>
      </c>
    </row>
    <row r="17" spans="1:22" ht="12.75">
      <c r="A17" s="695">
        <v>1</v>
      </c>
      <c r="B17" s="696" t="s">
        <v>1831</v>
      </c>
      <c r="C17" s="697"/>
      <c r="D17" s="697">
        <v>13</v>
      </c>
      <c r="E17" s="697">
        <v>112</v>
      </c>
      <c r="F17" s="698" t="s">
        <v>1817</v>
      </c>
      <c r="G17" s="699">
        <v>455.1</v>
      </c>
      <c r="P17" s="709">
        <v>85.03</v>
      </c>
      <c r="Q17" s="126">
        <v>74.8</v>
      </c>
      <c r="R17" s="126">
        <v>80.4</v>
      </c>
      <c r="S17" s="236">
        <v>78.9</v>
      </c>
      <c r="T17" s="236">
        <v>74.1</v>
      </c>
      <c r="U17" s="126">
        <v>74.2</v>
      </c>
      <c r="V17" s="126">
        <v>72.7</v>
      </c>
    </row>
    <row r="18" spans="1:22" ht="12.75">
      <c r="A18" s="701">
        <v>2</v>
      </c>
      <c r="B18" s="702" t="s">
        <v>1832</v>
      </c>
      <c r="C18" s="666" t="s">
        <v>473</v>
      </c>
      <c r="D18" s="666">
        <v>13</v>
      </c>
      <c r="E18" s="666">
        <v>875</v>
      </c>
      <c r="F18" s="703" t="s">
        <v>1833</v>
      </c>
      <c r="G18" s="704">
        <v>487.5</v>
      </c>
      <c r="P18" s="179">
        <v>87.1</v>
      </c>
      <c r="Q18" s="706">
        <v>96.36</v>
      </c>
      <c r="R18" s="133">
        <v>91.4</v>
      </c>
      <c r="S18" s="237">
        <v>96</v>
      </c>
      <c r="T18" s="237">
        <v>87.6</v>
      </c>
      <c r="U18" s="133">
        <v>77.1</v>
      </c>
      <c r="V18" s="133">
        <v>87.6</v>
      </c>
    </row>
    <row r="19" spans="1:22" ht="12.75">
      <c r="A19" s="701">
        <v>3</v>
      </c>
      <c r="B19" s="702" t="s">
        <v>1834</v>
      </c>
      <c r="C19" s="666"/>
      <c r="D19" s="666">
        <v>13</v>
      </c>
      <c r="E19" s="666">
        <v>878</v>
      </c>
      <c r="F19" s="703" t="s">
        <v>1835</v>
      </c>
      <c r="G19" s="704">
        <v>526.8</v>
      </c>
      <c r="P19" s="179">
        <v>82.8</v>
      </c>
      <c r="Q19" s="133">
        <v>80.9</v>
      </c>
      <c r="R19" s="133">
        <v>80.8</v>
      </c>
      <c r="S19" s="706">
        <v>200</v>
      </c>
      <c r="T19" s="237">
        <v>84.4</v>
      </c>
      <c r="U19" s="133">
        <v>76</v>
      </c>
      <c r="V19" s="133">
        <v>82.6</v>
      </c>
    </row>
    <row r="20" spans="1:22" ht="13.5" thickBot="1">
      <c r="A20" s="1099" t="s">
        <v>1199</v>
      </c>
      <c r="B20" s="1097" t="s">
        <v>1771</v>
      </c>
      <c r="C20" s="1098"/>
      <c r="D20" s="1098">
        <v>13</v>
      </c>
      <c r="E20" s="1098">
        <v>195</v>
      </c>
      <c r="F20" s="1095" t="s">
        <v>756</v>
      </c>
      <c r="G20" s="1096">
        <v>0</v>
      </c>
      <c r="P20" s="1100"/>
      <c r="Q20" s="1101"/>
      <c r="R20" s="1101"/>
      <c r="S20" s="1102"/>
      <c r="T20" s="1103"/>
      <c r="U20" s="1101"/>
      <c r="V20" s="1101"/>
    </row>
    <row r="21" spans="1:22" ht="30" customHeight="1">
      <c r="A21" s="2"/>
      <c r="B21" s="2"/>
      <c r="C21" s="2"/>
      <c r="D21" s="2"/>
      <c r="E21" s="2"/>
      <c r="F21" s="2"/>
      <c r="G21" s="715"/>
      <c r="P21" s="691"/>
      <c r="Q21" s="691"/>
      <c r="R21" s="691"/>
      <c r="S21" s="691"/>
      <c r="T21" s="691"/>
      <c r="U21" s="691"/>
      <c r="V21" s="691"/>
    </row>
    <row r="22" spans="1:22" ht="18" thickBot="1">
      <c r="A22" s="633" t="s">
        <v>1836</v>
      </c>
      <c r="P22" s="691"/>
      <c r="Q22" s="691"/>
      <c r="R22" s="691"/>
      <c r="S22" s="691"/>
      <c r="T22" s="691"/>
      <c r="U22" s="691"/>
      <c r="V22" s="691"/>
    </row>
    <row r="23" spans="1:22" s="5" customFormat="1" ht="13.5" thickBot="1">
      <c r="A23" s="1182" t="s">
        <v>363</v>
      </c>
      <c r="B23" s="1151" t="s">
        <v>0</v>
      </c>
      <c r="C23" s="1179" t="s">
        <v>581</v>
      </c>
      <c r="D23" s="1179" t="s">
        <v>440</v>
      </c>
      <c r="E23" s="1179" t="s">
        <v>441</v>
      </c>
      <c r="F23" s="1180" t="s">
        <v>1814</v>
      </c>
      <c r="G23" s="1181" t="s">
        <v>371</v>
      </c>
      <c r="P23" s="694" t="s">
        <v>583</v>
      </c>
      <c r="Q23" s="694" t="s">
        <v>585</v>
      </c>
      <c r="R23" s="694" t="s">
        <v>586</v>
      </c>
      <c r="S23" s="694" t="s">
        <v>1196</v>
      </c>
      <c r="T23" s="694" t="s">
        <v>1200</v>
      </c>
      <c r="U23" s="694" t="s">
        <v>1201</v>
      </c>
      <c r="V23" s="694" t="s">
        <v>1815</v>
      </c>
    </row>
    <row r="24" spans="1:22" ht="12.75">
      <c r="A24" s="716">
        <v>1</v>
      </c>
      <c r="B24" s="696" t="s">
        <v>1837</v>
      </c>
      <c r="C24" s="697"/>
      <c r="D24" s="697">
        <v>3022</v>
      </c>
      <c r="E24" s="697">
        <v>979</v>
      </c>
      <c r="F24" s="698" t="s">
        <v>1838</v>
      </c>
      <c r="G24" s="699">
        <v>643.8</v>
      </c>
      <c r="P24" s="177">
        <v>105.6</v>
      </c>
      <c r="Q24" s="126">
        <v>110</v>
      </c>
      <c r="R24" s="126">
        <v>104.3</v>
      </c>
      <c r="S24" s="236">
        <v>104.7</v>
      </c>
      <c r="T24" s="236">
        <v>103.6</v>
      </c>
      <c r="U24" s="126">
        <v>115.61</v>
      </c>
      <c r="V24" s="700">
        <v>115.9</v>
      </c>
    </row>
    <row r="25" spans="1:22" ht="12.75">
      <c r="A25" s="701">
        <v>2</v>
      </c>
      <c r="B25" s="702" t="s">
        <v>1839</v>
      </c>
      <c r="C25" s="666"/>
      <c r="D25" s="666">
        <v>3022</v>
      </c>
      <c r="E25" s="666">
        <v>979</v>
      </c>
      <c r="F25" s="703" t="s">
        <v>1838</v>
      </c>
      <c r="G25" s="704">
        <v>653.8</v>
      </c>
      <c r="P25" s="709">
        <v>200</v>
      </c>
      <c r="Q25" s="126">
        <v>110.2</v>
      </c>
      <c r="R25" s="126">
        <v>110.9</v>
      </c>
      <c r="S25" s="236">
        <v>103.3</v>
      </c>
      <c r="T25" s="236">
        <v>111.65</v>
      </c>
      <c r="U25" s="126">
        <v>107.5</v>
      </c>
      <c r="V25" s="126">
        <v>110.3</v>
      </c>
    </row>
    <row r="26" spans="1:22" ht="12.75">
      <c r="A26" s="701">
        <v>3</v>
      </c>
      <c r="B26" s="702" t="s">
        <v>1840</v>
      </c>
      <c r="C26" s="666" t="s">
        <v>473</v>
      </c>
      <c r="D26" s="666">
        <v>3022</v>
      </c>
      <c r="E26" s="666">
        <v>569</v>
      </c>
      <c r="F26" s="703" t="s">
        <v>1357</v>
      </c>
      <c r="G26" s="704">
        <v>666.1</v>
      </c>
      <c r="P26" s="179">
        <v>112</v>
      </c>
      <c r="Q26" s="133">
        <v>111.9</v>
      </c>
      <c r="R26" s="133">
        <v>113.7</v>
      </c>
      <c r="S26" s="133">
        <v>108.9</v>
      </c>
      <c r="T26" s="707">
        <v>200</v>
      </c>
      <c r="U26" s="126">
        <v>114.3</v>
      </c>
      <c r="V26" s="126">
        <v>105.3</v>
      </c>
    </row>
    <row r="27" spans="1:22" ht="12.75">
      <c r="A27" s="717">
        <v>4</v>
      </c>
      <c r="B27" s="702" t="s">
        <v>1841</v>
      </c>
      <c r="C27" s="666"/>
      <c r="D27" s="666">
        <v>3013</v>
      </c>
      <c r="E27" s="666">
        <v>112</v>
      </c>
      <c r="F27" s="703" t="s">
        <v>1817</v>
      </c>
      <c r="G27" s="704">
        <v>672</v>
      </c>
      <c r="P27" s="179">
        <v>113</v>
      </c>
      <c r="Q27" s="706">
        <v>200</v>
      </c>
      <c r="R27" s="133">
        <v>111.8</v>
      </c>
      <c r="S27" s="237">
        <v>123.75</v>
      </c>
      <c r="T27" s="237">
        <v>111.54</v>
      </c>
      <c r="U27" s="126">
        <v>108.8</v>
      </c>
      <c r="V27" s="126">
        <v>103.2</v>
      </c>
    </row>
    <row r="28" spans="1:22" ht="12.75">
      <c r="A28" s="717">
        <v>5</v>
      </c>
      <c r="B28" s="702" t="s">
        <v>1842</v>
      </c>
      <c r="C28" s="666"/>
      <c r="D28" s="666">
        <v>3010</v>
      </c>
      <c r="E28" s="666">
        <v>649</v>
      </c>
      <c r="F28" s="703" t="s">
        <v>1843</v>
      </c>
      <c r="G28" s="704">
        <v>682.7</v>
      </c>
      <c r="P28" s="180">
        <v>110.8</v>
      </c>
      <c r="Q28" s="133">
        <v>111.6</v>
      </c>
      <c r="R28" s="706">
        <v>200</v>
      </c>
      <c r="S28" s="237">
        <v>114.6</v>
      </c>
      <c r="T28" s="237">
        <v>115.1</v>
      </c>
      <c r="U28" s="126">
        <v>112.9</v>
      </c>
      <c r="V28" s="126">
        <v>117.7</v>
      </c>
    </row>
    <row r="29" spans="1:22" ht="12.75">
      <c r="A29" s="717">
        <v>6</v>
      </c>
      <c r="B29" s="702" t="s">
        <v>1844</v>
      </c>
      <c r="C29" s="666"/>
      <c r="D29" s="666">
        <v>3022</v>
      </c>
      <c r="E29" s="666">
        <v>979</v>
      </c>
      <c r="F29" s="703" t="s">
        <v>1838</v>
      </c>
      <c r="G29" s="704">
        <v>718.2</v>
      </c>
      <c r="P29" s="718">
        <v>200</v>
      </c>
      <c r="Q29" s="133">
        <v>112.3</v>
      </c>
      <c r="R29" s="133">
        <v>128.3</v>
      </c>
      <c r="S29" s="133">
        <v>116.2</v>
      </c>
      <c r="T29" s="133">
        <v>121.7</v>
      </c>
      <c r="U29" s="133">
        <v>118.7</v>
      </c>
      <c r="V29" s="133">
        <v>121</v>
      </c>
    </row>
    <row r="30" spans="1:22" ht="12.75">
      <c r="A30" s="717">
        <v>7</v>
      </c>
      <c r="B30" s="702" t="s">
        <v>1429</v>
      </c>
      <c r="C30" s="666"/>
      <c r="D30" s="666">
        <v>3022</v>
      </c>
      <c r="E30" s="666">
        <v>489</v>
      </c>
      <c r="F30" s="703" t="s">
        <v>1845</v>
      </c>
      <c r="G30" s="704">
        <v>756.2</v>
      </c>
      <c r="P30" s="177">
        <v>127.5</v>
      </c>
      <c r="Q30" s="126">
        <v>127.6</v>
      </c>
      <c r="R30" s="126">
        <v>150.04</v>
      </c>
      <c r="S30" s="126">
        <v>117</v>
      </c>
      <c r="T30" s="126">
        <v>115.4</v>
      </c>
      <c r="U30" s="126">
        <v>118.7</v>
      </c>
      <c r="V30" s="700">
        <v>200</v>
      </c>
    </row>
    <row r="31" spans="1:22" ht="12.75">
      <c r="A31" s="717">
        <v>8</v>
      </c>
      <c r="B31" s="702" t="s">
        <v>1846</v>
      </c>
      <c r="C31" s="666"/>
      <c r="D31" s="666">
        <v>3022</v>
      </c>
      <c r="E31" s="666">
        <v>489</v>
      </c>
      <c r="F31" s="703" t="s">
        <v>1845</v>
      </c>
      <c r="G31" s="704">
        <v>836.8</v>
      </c>
      <c r="P31" s="718">
        <v>200</v>
      </c>
      <c r="Q31" s="133">
        <v>116.2</v>
      </c>
      <c r="R31" s="133">
        <v>150.8</v>
      </c>
      <c r="S31" s="133">
        <v>134.64</v>
      </c>
      <c r="T31" s="133">
        <v>200</v>
      </c>
      <c r="U31" s="133">
        <v>107.2</v>
      </c>
      <c r="V31" s="706">
        <v>128</v>
      </c>
    </row>
    <row r="32" spans="1:22" ht="12.75">
      <c r="A32" s="717">
        <v>9</v>
      </c>
      <c r="B32" s="702" t="s">
        <v>1847</v>
      </c>
      <c r="C32" s="666"/>
      <c r="D32" s="666">
        <v>3010</v>
      </c>
      <c r="E32" s="666">
        <v>886</v>
      </c>
      <c r="F32" s="703" t="s">
        <v>690</v>
      </c>
      <c r="G32" s="704">
        <v>837.4</v>
      </c>
      <c r="P32" s="179">
        <v>116.5</v>
      </c>
      <c r="Q32" s="133">
        <v>145.09</v>
      </c>
      <c r="R32" s="133">
        <v>150.6</v>
      </c>
      <c r="S32" s="706">
        <v>220</v>
      </c>
      <c r="T32" s="133">
        <v>108.4</v>
      </c>
      <c r="U32" s="133">
        <v>116.9</v>
      </c>
      <c r="V32" s="133">
        <v>200</v>
      </c>
    </row>
    <row r="33" spans="1:22" ht="12.75">
      <c r="A33" s="717">
        <v>10</v>
      </c>
      <c r="B33" s="702" t="s">
        <v>1848</v>
      </c>
      <c r="C33" s="666"/>
      <c r="D33" s="666">
        <v>3017</v>
      </c>
      <c r="E33" s="666">
        <v>211</v>
      </c>
      <c r="F33" s="703" t="s">
        <v>1849</v>
      </c>
      <c r="G33" s="704">
        <v>855.6</v>
      </c>
      <c r="P33" s="179">
        <v>177.54</v>
      </c>
      <c r="Q33" s="133">
        <v>141.8</v>
      </c>
      <c r="R33" s="133">
        <v>200</v>
      </c>
      <c r="S33" s="133">
        <v>111.3</v>
      </c>
      <c r="T33" s="706">
        <v>200</v>
      </c>
      <c r="U33" s="133">
        <v>117.1</v>
      </c>
      <c r="V33" s="133">
        <v>107.9</v>
      </c>
    </row>
    <row r="34" spans="1:22" ht="12.75">
      <c r="A34" s="717">
        <v>11</v>
      </c>
      <c r="B34" s="702" t="s">
        <v>1850</v>
      </c>
      <c r="C34" s="666"/>
      <c r="D34" s="666">
        <v>3017</v>
      </c>
      <c r="E34" s="666">
        <v>211</v>
      </c>
      <c r="F34" s="703" t="s">
        <v>1849</v>
      </c>
      <c r="G34" s="704">
        <v>861.9</v>
      </c>
      <c r="P34" s="179">
        <v>137.4</v>
      </c>
      <c r="Q34" s="133">
        <v>141.9</v>
      </c>
      <c r="R34" s="133">
        <v>125.8</v>
      </c>
      <c r="S34" s="133">
        <v>134.75</v>
      </c>
      <c r="T34" s="706">
        <v>200</v>
      </c>
      <c r="U34" s="133">
        <v>200</v>
      </c>
      <c r="V34" s="133">
        <v>122.1</v>
      </c>
    </row>
    <row r="35" spans="1:22" ht="12.75">
      <c r="A35" s="717">
        <v>12</v>
      </c>
      <c r="B35" s="702" t="s">
        <v>1851</v>
      </c>
      <c r="C35" s="666" t="s">
        <v>473</v>
      </c>
      <c r="D35" s="666">
        <v>3002</v>
      </c>
      <c r="E35" s="666">
        <v>758</v>
      </c>
      <c r="F35" s="703" t="s">
        <v>1852</v>
      </c>
      <c r="G35" s="704">
        <v>876.7</v>
      </c>
      <c r="P35" s="179">
        <v>115.9</v>
      </c>
      <c r="Q35" s="133">
        <v>200</v>
      </c>
      <c r="R35" s="133">
        <v>115.6</v>
      </c>
      <c r="S35" s="706">
        <v>200</v>
      </c>
      <c r="T35" s="133">
        <v>200</v>
      </c>
      <c r="U35" s="133">
        <v>116.8</v>
      </c>
      <c r="V35" s="133">
        <v>128.48</v>
      </c>
    </row>
    <row r="36" spans="1:22" ht="12.75">
      <c r="A36" s="717">
        <v>13</v>
      </c>
      <c r="B36" s="702" t="s">
        <v>1853</v>
      </c>
      <c r="C36" s="666"/>
      <c r="D36" s="666">
        <v>3022</v>
      </c>
      <c r="E36" s="666">
        <v>569</v>
      </c>
      <c r="F36" s="703" t="s">
        <v>1357</v>
      </c>
      <c r="G36" s="704">
        <v>948.4</v>
      </c>
      <c r="P36" s="718">
        <v>200</v>
      </c>
      <c r="Q36" s="133">
        <v>200</v>
      </c>
      <c r="R36" s="133">
        <v>200</v>
      </c>
      <c r="S36" s="133">
        <v>134.9</v>
      </c>
      <c r="T36" s="133">
        <v>142.45</v>
      </c>
      <c r="U36" s="133">
        <v>149.6</v>
      </c>
      <c r="V36" s="133">
        <v>121.5</v>
      </c>
    </row>
    <row r="37" spans="1:22" ht="13.5" thickBot="1">
      <c r="A37" s="719">
        <v>14</v>
      </c>
      <c r="B37" s="711" t="s">
        <v>1854</v>
      </c>
      <c r="C37" s="668"/>
      <c r="D37" s="668">
        <v>3013</v>
      </c>
      <c r="E37" s="668">
        <v>238</v>
      </c>
      <c r="F37" s="712" t="s">
        <v>1855</v>
      </c>
      <c r="G37" s="713">
        <v>953.2</v>
      </c>
      <c r="P37" s="714">
        <v>200</v>
      </c>
      <c r="Q37" s="142">
        <v>200</v>
      </c>
      <c r="R37" s="142">
        <v>166.72</v>
      </c>
      <c r="S37" s="142">
        <v>136</v>
      </c>
      <c r="T37" s="142">
        <v>200</v>
      </c>
      <c r="U37" s="142">
        <v>113.1</v>
      </c>
      <c r="V37" s="142">
        <v>137.3</v>
      </c>
    </row>
    <row r="38" spans="1:7" ht="30" customHeight="1">
      <c r="A38" s="720"/>
      <c r="B38" s="2"/>
      <c r="C38" s="2"/>
      <c r="D38" s="2"/>
      <c r="E38" s="2"/>
      <c r="F38" s="2"/>
      <c r="G38" s="721"/>
    </row>
    <row r="39" ht="18" thickBot="1">
      <c r="A39" s="633" t="s">
        <v>1856</v>
      </c>
    </row>
    <row r="40" spans="1:22" s="5" customFormat="1" ht="13.5" thickBot="1">
      <c r="A40" s="1034" t="s">
        <v>363</v>
      </c>
      <c r="B40" s="1151" t="s">
        <v>0</v>
      </c>
      <c r="C40" s="1179" t="s">
        <v>581</v>
      </c>
      <c r="D40" s="1179" t="s">
        <v>440</v>
      </c>
      <c r="E40" s="1179" t="s">
        <v>441</v>
      </c>
      <c r="F40" s="1180" t="s">
        <v>1814</v>
      </c>
      <c r="G40" s="1181" t="s">
        <v>371</v>
      </c>
      <c r="P40" s="694" t="s">
        <v>583</v>
      </c>
      <c r="Q40" s="694" t="s">
        <v>585</v>
      </c>
      <c r="R40" s="694" t="s">
        <v>586</v>
      </c>
      <c r="S40" s="694" t="s">
        <v>1196</v>
      </c>
      <c r="T40" s="694" t="s">
        <v>1200</v>
      </c>
      <c r="U40" s="694" t="s">
        <v>1201</v>
      </c>
      <c r="V40" s="694" t="s">
        <v>1815</v>
      </c>
    </row>
    <row r="41" spans="1:22" ht="12.75">
      <c r="A41" s="695">
        <v>1</v>
      </c>
      <c r="B41" s="696" t="s">
        <v>1857</v>
      </c>
      <c r="C41" s="617"/>
      <c r="D41" s="697">
        <v>3013</v>
      </c>
      <c r="E41" s="697">
        <v>465</v>
      </c>
      <c r="F41" s="698" t="s">
        <v>1858</v>
      </c>
      <c r="G41" s="699">
        <v>610.2</v>
      </c>
      <c r="P41" s="177">
        <v>106.48</v>
      </c>
      <c r="Q41" s="126">
        <v>112.53</v>
      </c>
      <c r="R41" s="126">
        <v>99.3</v>
      </c>
      <c r="S41" s="705">
        <v>200</v>
      </c>
      <c r="T41" s="236">
        <v>103.73</v>
      </c>
      <c r="U41" s="126">
        <v>93</v>
      </c>
      <c r="V41" s="126">
        <v>95.2</v>
      </c>
    </row>
    <row r="42" spans="1:22" ht="12.75">
      <c r="A42" s="701">
        <v>2</v>
      </c>
      <c r="B42" s="702" t="s">
        <v>1859</v>
      </c>
      <c r="C42" s="641"/>
      <c r="D42" s="666">
        <v>3003</v>
      </c>
      <c r="E42" s="666">
        <v>859</v>
      </c>
      <c r="F42" s="703" t="s">
        <v>1860</v>
      </c>
      <c r="G42" s="704">
        <v>614.2</v>
      </c>
      <c r="P42" s="177">
        <v>103.6</v>
      </c>
      <c r="Q42" s="126">
        <v>109.5</v>
      </c>
      <c r="R42" s="126">
        <v>104.9</v>
      </c>
      <c r="S42" s="705">
        <v>114.51</v>
      </c>
      <c r="T42" s="236">
        <v>99.7</v>
      </c>
      <c r="U42" s="126">
        <v>99.5</v>
      </c>
      <c r="V42" s="126">
        <v>97</v>
      </c>
    </row>
    <row r="43" spans="1:22" ht="12.75">
      <c r="A43" s="701">
        <v>3</v>
      </c>
      <c r="B43" s="702" t="s">
        <v>1861</v>
      </c>
      <c r="C43" s="641"/>
      <c r="D43" s="666">
        <v>3021</v>
      </c>
      <c r="E43" s="666">
        <v>973</v>
      </c>
      <c r="F43" s="703" t="s">
        <v>1862</v>
      </c>
      <c r="G43" s="704">
        <v>643</v>
      </c>
      <c r="P43" s="179">
        <v>200</v>
      </c>
      <c r="Q43" s="133">
        <v>92</v>
      </c>
      <c r="R43" s="133">
        <v>90.8</v>
      </c>
      <c r="S43" s="706">
        <v>200</v>
      </c>
      <c r="T43" s="237">
        <v>85.3</v>
      </c>
      <c r="U43" s="126">
        <v>86.2</v>
      </c>
      <c r="V43" s="126">
        <v>88.7</v>
      </c>
    </row>
    <row r="44" spans="1:22" ht="12.75">
      <c r="A44" s="717">
        <v>4</v>
      </c>
      <c r="B44" s="702" t="s">
        <v>1863</v>
      </c>
      <c r="C44" s="641"/>
      <c r="D44" s="666">
        <v>3003</v>
      </c>
      <c r="E44" s="666">
        <v>859</v>
      </c>
      <c r="F44" s="703" t="s">
        <v>1860</v>
      </c>
      <c r="G44" s="704">
        <v>691.6</v>
      </c>
      <c r="P44" s="179">
        <v>98.5</v>
      </c>
      <c r="Q44" s="133">
        <v>200</v>
      </c>
      <c r="R44" s="133">
        <v>101.9</v>
      </c>
      <c r="S44" s="237">
        <v>93.4</v>
      </c>
      <c r="T44" s="237">
        <v>99.8</v>
      </c>
      <c r="U44" s="700">
        <v>200</v>
      </c>
      <c r="V44" s="126">
        <v>98.01</v>
      </c>
    </row>
    <row r="45" spans="1:22" ht="12.75">
      <c r="A45" s="717">
        <v>5</v>
      </c>
      <c r="B45" s="702" t="s">
        <v>1864</v>
      </c>
      <c r="C45" s="641"/>
      <c r="D45" s="666">
        <v>3003</v>
      </c>
      <c r="E45" s="666">
        <v>859</v>
      </c>
      <c r="F45" s="703" t="s">
        <v>1860</v>
      </c>
      <c r="G45" s="704">
        <v>823.2</v>
      </c>
      <c r="P45" s="180">
        <v>105.1</v>
      </c>
      <c r="Q45" s="706">
        <v>200</v>
      </c>
      <c r="R45" s="133">
        <v>105.8</v>
      </c>
      <c r="S45" s="237">
        <v>200</v>
      </c>
      <c r="T45" s="237">
        <v>100</v>
      </c>
      <c r="U45" s="126">
        <v>112.31</v>
      </c>
      <c r="V45" s="126">
        <v>200</v>
      </c>
    </row>
    <row r="46" spans="1:22" ht="12.75">
      <c r="A46" s="717">
        <v>6</v>
      </c>
      <c r="B46" s="702" t="s">
        <v>1846</v>
      </c>
      <c r="C46" s="641"/>
      <c r="D46" s="666">
        <v>3022</v>
      </c>
      <c r="E46" s="666">
        <v>489</v>
      </c>
      <c r="F46" s="703" t="s">
        <v>1845</v>
      </c>
      <c r="G46" s="704">
        <v>998.1</v>
      </c>
      <c r="P46" s="718">
        <v>200</v>
      </c>
      <c r="Q46" s="133">
        <v>200</v>
      </c>
      <c r="R46" s="133">
        <v>200</v>
      </c>
      <c r="S46" s="133">
        <v>200</v>
      </c>
      <c r="T46" s="133">
        <v>101</v>
      </c>
      <c r="U46" s="133">
        <v>200</v>
      </c>
      <c r="V46" s="133">
        <v>97.1</v>
      </c>
    </row>
    <row r="47" spans="1:22" ht="13.5" thickBot="1">
      <c r="A47" s="719">
        <v>7</v>
      </c>
      <c r="B47" s="711" t="s">
        <v>1828</v>
      </c>
      <c r="C47" s="651"/>
      <c r="D47" s="668">
        <v>3021</v>
      </c>
      <c r="E47" s="668">
        <v>973</v>
      </c>
      <c r="F47" s="712" t="s">
        <v>1862</v>
      </c>
      <c r="G47" s="713">
        <v>1200</v>
      </c>
      <c r="P47" s="714">
        <v>200</v>
      </c>
      <c r="Q47" s="142">
        <v>200</v>
      </c>
      <c r="R47" s="142">
        <v>200</v>
      </c>
      <c r="S47" s="142">
        <v>200</v>
      </c>
      <c r="T47" s="142">
        <v>200</v>
      </c>
      <c r="U47" s="142">
        <v>200</v>
      </c>
      <c r="V47" s="142">
        <v>200</v>
      </c>
    </row>
    <row r="48" ht="30" customHeight="1"/>
    <row r="49" spans="1:22" s="722" customFormat="1" ht="18" thickBot="1">
      <c r="A49" s="633" t="s">
        <v>1865</v>
      </c>
      <c r="B49" s="633"/>
      <c r="G49" s="723"/>
      <c r="P49" s="724"/>
      <c r="Q49" s="724"/>
      <c r="R49" s="724"/>
      <c r="S49" s="724"/>
      <c r="T49" s="724"/>
      <c r="U49" s="724"/>
      <c r="V49" s="724"/>
    </row>
    <row r="50" spans="1:22" s="5" customFormat="1" ht="13.5" thickBot="1">
      <c r="A50" s="1034" t="s">
        <v>363</v>
      </c>
      <c r="B50" s="1151" t="s">
        <v>0</v>
      </c>
      <c r="C50" s="1179" t="s">
        <v>581</v>
      </c>
      <c r="D50" s="1179" t="s">
        <v>440</v>
      </c>
      <c r="E50" s="1179" t="s">
        <v>441</v>
      </c>
      <c r="F50" s="1180" t="s">
        <v>1814</v>
      </c>
      <c r="G50" s="1181" t="s">
        <v>371</v>
      </c>
      <c r="P50" s="694" t="s">
        <v>583</v>
      </c>
      <c r="Q50" s="694" t="s">
        <v>585</v>
      </c>
      <c r="R50" s="694" t="s">
        <v>586</v>
      </c>
      <c r="S50" s="694" t="s">
        <v>1196</v>
      </c>
      <c r="T50" s="694" t="s">
        <v>1200</v>
      </c>
      <c r="U50" s="694" t="s">
        <v>1201</v>
      </c>
      <c r="V50" s="694" t="s">
        <v>1815</v>
      </c>
    </row>
    <row r="51" spans="1:22" ht="12.75">
      <c r="A51" s="695">
        <v>1</v>
      </c>
      <c r="B51" s="696" t="s">
        <v>1831</v>
      </c>
      <c r="C51" s="697"/>
      <c r="D51" s="697">
        <v>3013</v>
      </c>
      <c r="E51" s="697">
        <v>112</v>
      </c>
      <c r="F51" s="698" t="s">
        <v>1817</v>
      </c>
      <c r="G51" s="699">
        <v>541.9</v>
      </c>
      <c r="P51" s="177">
        <v>91.9</v>
      </c>
      <c r="Q51" s="126">
        <v>88.5</v>
      </c>
      <c r="R51" s="700">
        <v>99.11</v>
      </c>
      <c r="S51" s="236">
        <v>90.5</v>
      </c>
      <c r="T51" s="236">
        <v>97.13</v>
      </c>
      <c r="U51" s="126">
        <v>88.2</v>
      </c>
      <c r="V51" s="126">
        <v>85.7</v>
      </c>
    </row>
    <row r="52" spans="1:22" ht="12.75">
      <c r="A52" s="701">
        <v>2</v>
      </c>
      <c r="B52" s="702" t="s">
        <v>1824</v>
      </c>
      <c r="C52" s="666"/>
      <c r="D52" s="666">
        <v>3000</v>
      </c>
      <c r="E52" s="666">
        <v>188</v>
      </c>
      <c r="F52" s="703" t="s">
        <v>1866</v>
      </c>
      <c r="G52" s="704">
        <v>543.1</v>
      </c>
      <c r="P52" s="709">
        <v>94.6</v>
      </c>
      <c r="Q52" s="126">
        <v>91.9</v>
      </c>
      <c r="R52" s="126">
        <v>92.5</v>
      </c>
      <c r="S52" s="236">
        <v>89</v>
      </c>
      <c r="T52" s="236">
        <v>89</v>
      </c>
      <c r="U52" s="126">
        <v>93.72</v>
      </c>
      <c r="V52" s="126">
        <v>87</v>
      </c>
    </row>
    <row r="53" spans="1:22" ht="12.75">
      <c r="A53" s="701">
        <v>3</v>
      </c>
      <c r="B53" s="702" t="s">
        <v>1819</v>
      </c>
      <c r="C53" s="666"/>
      <c r="D53" s="666">
        <v>3022</v>
      </c>
      <c r="E53" s="666">
        <v>569</v>
      </c>
      <c r="F53" s="703" t="s">
        <v>1357</v>
      </c>
      <c r="G53" s="704">
        <v>596.2</v>
      </c>
      <c r="P53" s="179">
        <v>93.9</v>
      </c>
      <c r="Q53" s="133">
        <v>105</v>
      </c>
      <c r="R53" s="706">
        <v>112.4</v>
      </c>
      <c r="S53" s="133">
        <v>101.1</v>
      </c>
      <c r="T53" s="237">
        <v>94.2</v>
      </c>
      <c r="U53" s="126">
        <v>103</v>
      </c>
      <c r="V53" s="126">
        <v>99</v>
      </c>
    </row>
    <row r="54" spans="1:22" ht="12.75">
      <c r="A54" s="717">
        <v>4</v>
      </c>
      <c r="B54" s="702" t="s">
        <v>1867</v>
      </c>
      <c r="C54" s="666"/>
      <c r="D54" s="666">
        <v>3013</v>
      </c>
      <c r="E54" s="666">
        <v>238</v>
      </c>
      <c r="F54" s="703" t="s">
        <v>1868</v>
      </c>
      <c r="G54" s="704">
        <v>626.4</v>
      </c>
      <c r="P54" s="179">
        <v>106.3</v>
      </c>
      <c r="Q54" s="133">
        <v>103.6</v>
      </c>
      <c r="R54" s="133">
        <v>107.4</v>
      </c>
      <c r="S54" s="237">
        <v>101.7</v>
      </c>
      <c r="T54" s="707">
        <v>114.3</v>
      </c>
      <c r="U54" s="126">
        <v>103.1</v>
      </c>
      <c r="V54" s="126">
        <v>104.3</v>
      </c>
    </row>
    <row r="55" spans="1:22" ht="12.75">
      <c r="A55" s="717">
        <v>5</v>
      </c>
      <c r="B55" s="702" t="s">
        <v>1869</v>
      </c>
      <c r="C55" s="666"/>
      <c r="D55" s="666">
        <v>3006</v>
      </c>
      <c r="E55" s="666">
        <v>175</v>
      </c>
      <c r="F55" s="703" t="s">
        <v>1870</v>
      </c>
      <c r="G55" s="704">
        <v>713.2</v>
      </c>
      <c r="P55" s="180">
        <v>116.2</v>
      </c>
      <c r="Q55" s="133">
        <v>121.9</v>
      </c>
      <c r="R55" s="133">
        <v>120.9</v>
      </c>
      <c r="S55" s="237">
        <v>119.68</v>
      </c>
      <c r="T55" s="237">
        <v>112.5</v>
      </c>
      <c r="U55" s="126">
        <v>122.1</v>
      </c>
      <c r="V55" s="700">
        <v>200</v>
      </c>
    </row>
    <row r="56" spans="1:22" ht="12.75">
      <c r="A56" s="717">
        <v>6</v>
      </c>
      <c r="B56" s="702" t="s">
        <v>1853</v>
      </c>
      <c r="C56" s="666"/>
      <c r="D56" s="666">
        <v>3022</v>
      </c>
      <c r="E56" s="666">
        <v>569</v>
      </c>
      <c r="F56" s="703" t="s">
        <v>1357</v>
      </c>
      <c r="G56" s="704">
        <v>1016.1</v>
      </c>
      <c r="P56" s="718">
        <v>200</v>
      </c>
      <c r="Q56" s="133">
        <v>128.9</v>
      </c>
      <c r="R56" s="133">
        <v>200</v>
      </c>
      <c r="S56" s="133">
        <v>200</v>
      </c>
      <c r="T56" s="133">
        <v>87.2</v>
      </c>
      <c r="U56" s="133">
        <v>200</v>
      </c>
      <c r="V56" s="133">
        <v>200</v>
      </c>
    </row>
    <row r="57" spans="1:22" ht="13.5" thickBot="1">
      <c r="A57" s="719">
        <v>7</v>
      </c>
      <c r="B57" s="711" t="s">
        <v>1840</v>
      </c>
      <c r="C57" s="668" t="s">
        <v>473</v>
      </c>
      <c r="D57" s="668">
        <v>3022</v>
      </c>
      <c r="E57" s="668">
        <v>569</v>
      </c>
      <c r="F57" s="712" t="s">
        <v>1357</v>
      </c>
      <c r="G57" s="713">
        <v>1117.5</v>
      </c>
      <c r="P57" s="714">
        <v>200</v>
      </c>
      <c r="Q57" s="142">
        <v>117.5</v>
      </c>
      <c r="R57" s="142">
        <v>200</v>
      </c>
      <c r="S57" s="142">
        <v>200</v>
      </c>
      <c r="T57" s="142">
        <v>200</v>
      </c>
      <c r="U57" s="142">
        <v>200</v>
      </c>
      <c r="V57" s="142">
        <v>200</v>
      </c>
    </row>
    <row r="66" ht="12">
      <c r="U66" s="725"/>
    </row>
  </sheetData>
  <sheetProtection/>
  <mergeCells count="2">
    <mergeCell ref="A2:V2"/>
    <mergeCell ref="A1:V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6.421875" style="0" customWidth="1"/>
    <col min="2" max="2" width="25.421875" style="0" customWidth="1"/>
    <col min="3" max="3" width="6.00390625" style="0" customWidth="1"/>
    <col min="4" max="4" width="10.140625" style="0" customWidth="1"/>
    <col min="5" max="5" width="8.28125" style="0" customWidth="1"/>
    <col min="6" max="6" width="27.140625" style="0" customWidth="1"/>
    <col min="7" max="7" width="11.28125" style="0" customWidth="1"/>
  </cols>
  <sheetData>
    <row r="1" spans="1:7" s="3" customFormat="1" ht="21">
      <c r="A1" s="1195" t="s">
        <v>152</v>
      </c>
      <c r="B1" s="1184"/>
      <c r="C1" s="1184"/>
      <c r="D1" s="1184"/>
      <c r="E1" s="1184"/>
      <c r="F1" s="1184"/>
      <c r="G1" s="1184"/>
    </row>
    <row r="2" spans="1:7" s="3" customFormat="1" ht="21">
      <c r="A2" s="1195" t="s">
        <v>1194</v>
      </c>
      <c r="B2" s="1198"/>
      <c r="C2" s="1198"/>
      <c r="D2" s="1198"/>
      <c r="E2" s="1198"/>
      <c r="F2" s="1198"/>
      <c r="G2" s="1198"/>
    </row>
    <row r="3" spans="1:7" s="3" customFormat="1" ht="30" customHeight="1" thickBot="1">
      <c r="A3"/>
      <c r="B3"/>
      <c r="C3"/>
      <c r="D3"/>
      <c r="E3"/>
      <c r="F3"/>
      <c r="G3"/>
    </row>
    <row r="4" spans="1:7" s="5" customFormat="1" ht="15" customHeight="1" thickBot="1">
      <c r="A4" s="310" t="s">
        <v>363</v>
      </c>
      <c r="B4" s="1151" t="s">
        <v>0</v>
      </c>
      <c r="C4" s="89" t="s">
        <v>439</v>
      </c>
      <c r="D4" s="90" t="s">
        <v>440</v>
      </c>
      <c r="E4" s="89" t="s">
        <v>441</v>
      </c>
      <c r="F4" s="88" t="s">
        <v>442</v>
      </c>
      <c r="G4" s="91" t="s">
        <v>371</v>
      </c>
    </row>
    <row r="5" spans="1:7" s="3" customFormat="1" ht="15" customHeight="1">
      <c r="A5" s="311" t="s">
        <v>372</v>
      </c>
      <c r="B5" s="316" t="s">
        <v>384</v>
      </c>
      <c r="C5" s="92"/>
      <c r="D5" s="92">
        <v>3021</v>
      </c>
      <c r="E5" s="93" t="s">
        <v>579</v>
      </c>
      <c r="F5" s="94" t="s">
        <v>556</v>
      </c>
      <c r="G5" s="95">
        <v>1000</v>
      </c>
    </row>
    <row r="6" spans="1:7" ht="15" customHeight="1">
      <c r="A6" s="312" t="s">
        <v>373</v>
      </c>
      <c r="B6" s="317" t="s">
        <v>393</v>
      </c>
      <c r="C6" s="96"/>
      <c r="D6" s="96">
        <v>3020</v>
      </c>
      <c r="E6" s="97">
        <v>394</v>
      </c>
      <c r="F6" s="98" t="s">
        <v>410</v>
      </c>
      <c r="G6" s="99">
        <v>987</v>
      </c>
    </row>
    <row r="7" spans="1:8" ht="15" customHeight="1">
      <c r="A7" s="312" t="s">
        <v>375</v>
      </c>
      <c r="B7" s="318" t="s">
        <v>557</v>
      </c>
      <c r="C7" s="101"/>
      <c r="D7" s="101">
        <v>3013</v>
      </c>
      <c r="E7" s="97">
        <v>498</v>
      </c>
      <c r="F7" s="98" t="s">
        <v>409</v>
      </c>
      <c r="G7" s="99">
        <v>978</v>
      </c>
      <c r="H7" s="7"/>
    </row>
    <row r="8" spans="1:8" ht="15" customHeight="1">
      <c r="A8" s="313" t="s">
        <v>374</v>
      </c>
      <c r="B8" s="318" t="s">
        <v>558</v>
      </c>
      <c r="C8" s="101"/>
      <c r="D8" s="101">
        <v>3016</v>
      </c>
      <c r="E8" s="97">
        <v>173</v>
      </c>
      <c r="F8" s="98" t="s">
        <v>559</v>
      </c>
      <c r="G8" s="99">
        <v>961</v>
      </c>
      <c r="H8" s="7"/>
    </row>
    <row r="9" spans="1:8" ht="15" customHeight="1">
      <c r="A9" s="313" t="s">
        <v>376</v>
      </c>
      <c r="B9" s="319" t="s">
        <v>560</v>
      </c>
      <c r="C9" s="96"/>
      <c r="D9" s="96">
        <v>3013</v>
      </c>
      <c r="E9" s="97">
        <v>354</v>
      </c>
      <c r="F9" s="98" t="s">
        <v>561</v>
      </c>
      <c r="G9" s="99">
        <v>955</v>
      </c>
      <c r="H9" s="7"/>
    </row>
    <row r="10" spans="1:8" ht="15" customHeight="1">
      <c r="A10" s="313" t="s">
        <v>377</v>
      </c>
      <c r="B10" s="318" t="s">
        <v>383</v>
      </c>
      <c r="C10" s="101"/>
      <c r="D10" s="101">
        <v>3013</v>
      </c>
      <c r="E10" s="97">
        <v>498</v>
      </c>
      <c r="F10" s="98" t="s">
        <v>409</v>
      </c>
      <c r="G10" s="99">
        <v>945</v>
      </c>
      <c r="H10" s="7"/>
    </row>
    <row r="11" spans="1:8" ht="15" customHeight="1">
      <c r="A11" s="313" t="s">
        <v>401</v>
      </c>
      <c r="B11" s="317" t="s">
        <v>562</v>
      </c>
      <c r="C11" s="96"/>
      <c r="D11" s="96">
        <v>3021</v>
      </c>
      <c r="E11" s="97">
        <v>164</v>
      </c>
      <c r="F11" s="98" t="s">
        <v>563</v>
      </c>
      <c r="G11" s="99">
        <v>937</v>
      </c>
      <c r="H11" s="7"/>
    </row>
    <row r="12" spans="1:8" ht="15" customHeight="1">
      <c r="A12" s="313" t="s">
        <v>402</v>
      </c>
      <c r="B12" s="318" t="s">
        <v>411</v>
      </c>
      <c r="C12" s="101"/>
      <c r="D12" s="101">
        <v>3020</v>
      </c>
      <c r="E12" s="97">
        <v>755</v>
      </c>
      <c r="F12" s="98" t="s">
        <v>564</v>
      </c>
      <c r="G12" s="99">
        <v>932</v>
      </c>
      <c r="H12" s="7"/>
    </row>
    <row r="13" spans="1:8" ht="15" customHeight="1">
      <c r="A13" s="313" t="s">
        <v>419</v>
      </c>
      <c r="B13" s="318" t="s">
        <v>389</v>
      </c>
      <c r="C13" s="102"/>
      <c r="D13" s="101">
        <v>3010</v>
      </c>
      <c r="E13" s="97">
        <v>804</v>
      </c>
      <c r="F13" s="98" t="s">
        <v>565</v>
      </c>
      <c r="G13" s="99">
        <v>930</v>
      </c>
      <c r="H13" s="7"/>
    </row>
    <row r="14" spans="1:8" ht="15" customHeight="1">
      <c r="A14" s="313" t="s">
        <v>420</v>
      </c>
      <c r="B14" s="318" t="s">
        <v>566</v>
      </c>
      <c r="C14" s="102"/>
      <c r="D14" s="101">
        <v>3021</v>
      </c>
      <c r="E14" s="97" t="s">
        <v>579</v>
      </c>
      <c r="F14" s="98" t="s">
        <v>556</v>
      </c>
      <c r="G14" s="99">
        <v>921</v>
      </c>
      <c r="H14" s="7"/>
    </row>
    <row r="15" spans="1:8" ht="15" customHeight="1">
      <c r="A15" s="313" t="s">
        <v>421</v>
      </c>
      <c r="B15" s="318" t="s">
        <v>407</v>
      </c>
      <c r="C15" s="102"/>
      <c r="D15" s="101">
        <v>3009</v>
      </c>
      <c r="E15" s="97">
        <v>332</v>
      </c>
      <c r="F15" s="98" t="s">
        <v>567</v>
      </c>
      <c r="G15" s="99">
        <v>917</v>
      </c>
      <c r="H15" s="7"/>
    </row>
    <row r="16" spans="1:8" ht="15" customHeight="1">
      <c r="A16" s="313" t="s">
        <v>504</v>
      </c>
      <c r="B16" s="318" t="s">
        <v>388</v>
      </c>
      <c r="C16" s="102"/>
      <c r="D16" s="101">
        <v>3021</v>
      </c>
      <c r="E16" s="97" t="s">
        <v>579</v>
      </c>
      <c r="F16" s="98" t="s">
        <v>556</v>
      </c>
      <c r="G16" s="99">
        <v>909</v>
      </c>
      <c r="H16" s="7"/>
    </row>
    <row r="17" spans="1:8" ht="15" customHeight="1">
      <c r="A17" s="313" t="s">
        <v>505</v>
      </c>
      <c r="B17" s="318" t="s">
        <v>405</v>
      </c>
      <c r="C17" s="102"/>
      <c r="D17" s="101">
        <v>3016</v>
      </c>
      <c r="E17" s="97">
        <v>173</v>
      </c>
      <c r="F17" s="98" t="s">
        <v>559</v>
      </c>
      <c r="G17" s="99">
        <v>902</v>
      </c>
      <c r="H17" s="7"/>
    </row>
    <row r="18" spans="1:8" ht="15" customHeight="1">
      <c r="A18" s="313" t="s">
        <v>506</v>
      </c>
      <c r="B18" s="318" t="s">
        <v>385</v>
      </c>
      <c r="C18" s="102"/>
      <c r="D18" s="101">
        <v>3013</v>
      </c>
      <c r="E18" s="97">
        <v>498</v>
      </c>
      <c r="F18" s="98" t="s">
        <v>409</v>
      </c>
      <c r="G18" s="99">
        <v>896</v>
      </c>
      <c r="H18" s="7"/>
    </row>
    <row r="19" spans="1:8" ht="15" customHeight="1">
      <c r="A19" s="313" t="s">
        <v>509</v>
      </c>
      <c r="B19" s="318" t="s">
        <v>568</v>
      </c>
      <c r="C19" s="102"/>
      <c r="D19" s="101">
        <v>3013</v>
      </c>
      <c r="E19" s="97">
        <v>660</v>
      </c>
      <c r="F19" s="98" t="s">
        <v>569</v>
      </c>
      <c r="G19" s="99">
        <v>891</v>
      </c>
      <c r="H19" s="7"/>
    </row>
    <row r="20" spans="1:8" ht="15" customHeight="1">
      <c r="A20" s="313" t="s">
        <v>512</v>
      </c>
      <c r="B20" s="318" t="s">
        <v>386</v>
      </c>
      <c r="C20" s="102"/>
      <c r="D20" s="101">
        <v>3021</v>
      </c>
      <c r="E20" s="97">
        <v>164</v>
      </c>
      <c r="F20" s="98" t="s">
        <v>563</v>
      </c>
      <c r="G20" s="99">
        <v>882</v>
      </c>
      <c r="H20" s="7"/>
    </row>
    <row r="21" spans="1:8" ht="15" customHeight="1">
      <c r="A21" s="313" t="s">
        <v>514</v>
      </c>
      <c r="B21" s="318" t="s">
        <v>570</v>
      </c>
      <c r="C21" s="102"/>
      <c r="D21" s="101">
        <v>3013</v>
      </c>
      <c r="E21" s="97">
        <v>354</v>
      </c>
      <c r="F21" s="98" t="s">
        <v>561</v>
      </c>
      <c r="G21" s="99">
        <v>863</v>
      </c>
      <c r="H21" s="7"/>
    </row>
    <row r="22" spans="1:8" ht="15" customHeight="1">
      <c r="A22" s="313" t="s">
        <v>516</v>
      </c>
      <c r="B22" s="318" t="s">
        <v>387</v>
      </c>
      <c r="C22" s="102"/>
      <c r="D22" s="101">
        <v>3013</v>
      </c>
      <c r="E22" s="97">
        <v>533</v>
      </c>
      <c r="F22" s="98" t="s">
        <v>571</v>
      </c>
      <c r="G22" s="99">
        <v>862</v>
      </c>
      <c r="H22" s="7"/>
    </row>
    <row r="23" spans="1:8" ht="15" customHeight="1">
      <c r="A23" s="313" t="s">
        <v>519</v>
      </c>
      <c r="B23" s="318" t="s">
        <v>572</v>
      </c>
      <c r="C23" s="102"/>
      <c r="D23" s="101">
        <v>3020</v>
      </c>
      <c r="E23" s="97">
        <v>566</v>
      </c>
      <c r="F23" s="98" t="s">
        <v>573</v>
      </c>
      <c r="G23" s="99">
        <v>854</v>
      </c>
      <c r="H23" s="7"/>
    </row>
    <row r="24" spans="1:7" ht="15" customHeight="1">
      <c r="A24" s="313" t="s">
        <v>520</v>
      </c>
      <c r="B24" s="318" t="s">
        <v>390</v>
      </c>
      <c r="C24" s="102"/>
      <c r="D24" s="101">
        <v>3002</v>
      </c>
      <c r="E24" s="97">
        <v>343</v>
      </c>
      <c r="F24" s="98" t="s">
        <v>574</v>
      </c>
      <c r="G24" s="99">
        <v>845</v>
      </c>
    </row>
    <row r="25" spans="1:7" ht="15" customHeight="1">
      <c r="A25" s="313" t="s">
        <v>522</v>
      </c>
      <c r="B25" s="318" t="s">
        <v>392</v>
      </c>
      <c r="C25" s="101" t="s">
        <v>473</v>
      </c>
      <c r="D25" s="101">
        <v>3010</v>
      </c>
      <c r="E25" s="97">
        <v>124</v>
      </c>
      <c r="F25" s="98" t="s">
        <v>575</v>
      </c>
      <c r="G25" s="99">
        <v>844</v>
      </c>
    </row>
    <row r="26" spans="1:7" ht="15" customHeight="1">
      <c r="A26" s="313" t="s">
        <v>523</v>
      </c>
      <c r="B26" s="318" t="s">
        <v>406</v>
      </c>
      <c r="C26" s="102"/>
      <c r="D26" s="101">
        <v>3021</v>
      </c>
      <c r="E26" s="97" t="s">
        <v>579</v>
      </c>
      <c r="F26" s="98" t="s">
        <v>556</v>
      </c>
      <c r="G26" s="99">
        <v>824</v>
      </c>
    </row>
    <row r="27" spans="1:7" ht="15" customHeight="1">
      <c r="A27" s="313" t="s">
        <v>526</v>
      </c>
      <c r="B27" s="318" t="s">
        <v>576</v>
      </c>
      <c r="C27" s="102"/>
      <c r="D27" s="101">
        <v>3017</v>
      </c>
      <c r="E27" s="97">
        <v>179</v>
      </c>
      <c r="F27" s="98" t="s">
        <v>577</v>
      </c>
      <c r="G27" s="99">
        <v>809</v>
      </c>
    </row>
    <row r="28" spans="1:7" ht="15" customHeight="1">
      <c r="A28" s="313" t="s">
        <v>529</v>
      </c>
      <c r="B28" s="318" t="s">
        <v>408</v>
      </c>
      <c r="C28" s="102"/>
      <c r="D28" s="101">
        <v>3021</v>
      </c>
      <c r="E28" s="97">
        <v>981</v>
      </c>
      <c r="F28" s="98" t="s">
        <v>578</v>
      </c>
      <c r="G28" s="99">
        <v>797</v>
      </c>
    </row>
    <row r="29" spans="1:7" ht="15" customHeight="1" thickBot="1">
      <c r="A29" s="314" t="s">
        <v>531</v>
      </c>
      <c r="B29" s="320" t="s">
        <v>391</v>
      </c>
      <c r="C29" s="103"/>
      <c r="D29" s="104">
        <v>3021</v>
      </c>
      <c r="E29" s="105">
        <v>164</v>
      </c>
      <c r="F29" s="106" t="s">
        <v>563</v>
      </c>
      <c r="G29" s="107">
        <v>768</v>
      </c>
    </row>
  </sheetData>
  <sheetProtection/>
  <mergeCells count="2">
    <mergeCell ref="A2:G2"/>
    <mergeCell ref="A1:G1"/>
  </mergeCells>
  <conditionalFormatting sqref="A5:A29 E5:F29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FFAM </dc:creator>
  <cp:keywords/>
  <dc:description/>
  <cp:lastModifiedBy>AEROMODELES</cp:lastModifiedBy>
  <cp:lastPrinted>2007-01-04T11:50:12Z</cp:lastPrinted>
  <dcterms:created xsi:type="dcterms:W3CDTF">2003-10-13T09:40:53Z</dcterms:created>
  <dcterms:modified xsi:type="dcterms:W3CDTF">2012-09-24T13:56:18Z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1934370588</vt:i4>
  </property>
  <property fmtid="{D5CDD505-2E9C-101B-9397-08002B2CF9AE}" pid="3" name="_EmailSubject">
    <vt:lpwstr>Championnat de France F1E</vt:lpwstr>
  </property>
  <property fmtid="{D5CDD505-2E9C-101B-9397-08002B2CF9AE}" pid="4" name="_AuthorEmail">
    <vt:lpwstr>rouxaero@noos.fr</vt:lpwstr>
  </property>
  <property fmtid="{D5CDD505-2E9C-101B-9397-08002B2CF9AE}" pid="5" name="_AuthorEmailDisplayName">
    <vt:lpwstr>roux alain</vt:lpwstr>
  </property>
  <property fmtid="{D5CDD505-2E9C-101B-9397-08002B2CF9AE}" pid="6" name="_ReviewingToolsShownOnce">
    <vt:lpwstr/>
  </property>
</Properties>
</file>