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ellacsophie/Documents/DOTATIONS 2024/Courrier LAM/"/>
    </mc:Choice>
  </mc:AlternateContent>
  <xr:revisionPtr revIDLastSave="0" documentId="13_ncr:1_{458AADA4-9678-FE40-BD90-A66C40208174}" xr6:coauthVersionLast="47" xr6:coauthVersionMax="47" xr10:uidLastSave="{00000000-0000-0000-0000-000000000000}"/>
  <bookViews>
    <workbookView xWindow="0" yWindow="500" windowWidth="28800" windowHeight="15760" xr2:uid="{00000000-000D-0000-FFFF-FFFF00000000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1" l="1"/>
  <c r="R28" i="1"/>
  <c r="R29" i="1"/>
  <c r="R30" i="1"/>
  <c r="R31" i="1"/>
  <c r="R32" i="1"/>
  <c r="R23" i="1"/>
  <c r="R24" i="1"/>
  <c r="R25" i="1"/>
  <c r="R26" i="1"/>
  <c r="R27" i="1"/>
  <c r="R16" i="1"/>
  <c r="R17" i="1"/>
  <c r="R18" i="1"/>
  <c r="R19" i="1"/>
  <c r="R20" i="1"/>
  <c r="R21" i="1"/>
  <c r="R22" i="1"/>
  <c r="R13" i="1"/>
  <c r="R14" i="1"/>
  <c r="R15" i="1"/>
  <c r="R11" i="1"/>
  <c r="R12" i="1"/>
  <c r="R10" i="1"/>
  <c r="R9" i="1"/>
  <c r="R8" i="1"/>
  <c r="R7" i="1"/>
  <c r="R6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I9" i="1"/>
  <c r="L9" i="1"/>
  <c r="F9" i="1"/>
  <c r="F7" i="1"/>
  <c r="I6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6" i="1"/>
  <c r="I10" i="1"/>
  <c r="L10" i="1"/>
  <c r="I13" i="1"/>
  <c r="L13" i="1"/>
  <c r="I14" i="1"/>
  <c r="L14" i="1"/>
  <c r="I17" i="1"/>
  <c r="L17" i="1"/>
  <c r="I18" i="1"/>
  <c r="L18" i="1"/>
  <c r="I21" i="1"/>
  <c r="L21" i="1"/>
  <c r="I22" i="1"/>
  <c r="L22" i="1"/>
  <c r="I25" i="1"/>
  <c r="L25" i="1"/>
  <c r="I29" i="1"/>
  <c r="L2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7" i="1"/>
  <c r="E6" i="1"/>
  <c r="L6" i="1"/>
  <c r="I31" i="1"/>
  <c r="L31" i="1"/>
  <c r="I30" i="1"/>
  <c r="L30" i="1"/>
  <c r="I28" i="1"/>
  <c r="L28" i="1"/>
  <c r="I27" i="1"/>
  <c r="L27" i="1"/>
  <c r="I26" i="1"/>
  <c r="L26" i="1"/>
  <c r="I24" i="1"/>
  <c r="L24" i="1"/>
  <c r="I32" i="1"/>
  <c r="I23" i="1"/>
  <c r="I20" i="1"/>
  <c r="I19" i="1"/>
  <c r="I16" i="1"/>
  <c r="I15" i="1"/>
  <c r="I12" i="1"/>
  <c r="I11" i="1"/>
  <c r="I8" i="1"/>
  <c r="I7" i="1"/>
  <c r="L19" i="1"/>
  <c r="L20" i="1"/>
  <c r="L23" i="1"/>
  <c r="L32" i="1"/>
  <c r="L8" i="1"/>
  <c r="L11" i="1"/>
  <c r="L12" i="1"/>
  <c r="L15" i="1"/>
  <c r="L16" i="1"/>
  <c r="L7" i="1"/>
</calcChain>
</file>

<file path=xl/sharedStrings.xml><?xml version="1.0" encoding="utf-8"?>
<sst xmlns="http://schemas.openxmlformats.org/spreadsheetml/2006/main" count="24" uniqueCount="21">
  <si>
    <t>n° du club</t>
  </si>
  <si>
    <t>effect. total</t>
  </si>
  <si>
    <t>Avis LAM</t>
  </si>
  <si>
    <t>Pondération</t>
  </si>
  <si>
    <t>total</t>
  </si>
  <si>
    <t>colonnes à compléter par le délégué départemental</t>
  </si>
  <si>
    <t>colonne à compléter par le président de LAM</t>
  </si>
  <si>
    <t>résultats</t>
  </si>
  <si>
    <t>ANALYSE DES CLUBS POUR DOTATION DE MATERIEL</t>
  </si>
  <si>
    <t>% -26 ANS</t>
  </si>
  <si>
    <t>NB brevets
N-1</t>
  </si>
  <si>
    <t xml:space="preserve"> NB ailes rotors
N-1</t>
  </si>
  <si>
    <t>NB 
 -26 ans</t>
  </si>
  <si>
    <t>NB 
convention Scolaire</t>
  </si>
  <si>
    <t>NB
Formateur QFMA *</t>
  </si>
  <si>
    <t>CRITERES OBLIGATOIRES si le club a plus de 5 ans</t>
  </si>
  <si>
    <t>NOM DU CLUB</t>
  </si>
  <si>
    <t>Année affiliation club</t>
  </si>
  <si>
    <t>Points</t>
  </si>
  <si>
    <t>Points Club
 - 5 ans</t>
  </si>
  <si>
    <t>Participation AG FFAM 2024
 (1 = OUI et 
0 = NON)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</si>
</sst>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49" fontId="9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9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1" applyFont="1" applyFill="1" applyBorder="1" applyAlignment="1" applyProtection="1">
      <alignment horizontal="center" vertical="center" wrapText="1"/>
      <protection locked="0"/>
    </xf>
    <xf numFmtId="0" fontId="9" fillId="4" borderId="5" xfId="1" applyFont="1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2" applyNumberFormat="1" applyFont="1" applyFill="1" applyAlignment="1" applyProtection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64" fontId="1" fillId="0" borderId="8" xfId="2" applyFont="1" applyBorder="1" applyAlignment="1" applyProtection="1">
      <alignment horizontal="center" vertical="center"/>
    </xf>
    <xf numFmtId="0" fontId="1" fillId="0" borderId="0" xfId="0" applyFont="1"/>
    <xf numFmtId="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19" xfId="0" applyBorder="1"/>
    <xf numFmtId="0" fontId="0" fillId="0" borderId="12" xfId="0" applyBorder="1"/>
    <xf numFmtId="164" fontId="0" fillId="0" borderId="5" xfId="2" applyFont="1" applyBorder="1" applyProtection="1"/>
    <xf numFmtId="0" fontId="0" fillId="4" borderId="0" xfId="0" applyFill="1" applyAlignment="1">
      <alignment horizontal="right"/>
    </xf>
    <xf numFmtId="164" fontId="0" fillId="0" borderId="0" xfId="2" applyFont="1" applyProtection="1"/>
    <xf numFmtId="0" fontId="0" fillId="5" borderId="0" xfId="0" applyFill="1"/>
    <xf numFmtId="0" fontId="0" fillId="6" borderId="0" xfId="0" applyFill="1"/>
    <xf numFmtId="49" fontId="3" fillId="4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  <protection locked="0"/>
    </xf>
    <xf numFmtId="1" fontId="0" fillId="5" borderId="5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1" fontId="0" fillId="6" borderId="5" xfId="2" applyNumberFormat="1" applyFont="1" applyFill="1" applyBorder="1" applyAlignment="1" applyProtection="1">
      <alignment horizontal="center" vertical="center"/>
    </xf>
    <xf numFmtId="1" fontId="0" fillId="6" borderId="20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16" xfId="2" applyNumberFormat="1" applyFont="1" applyFill="1" applyBorder="1" applyAlignment="1" applyProtection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5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Milliers" xfId="2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7"/>
  <sheetViews>
    <sheetView showGridLines="0" tabSelected="1" zoomScaleNormal="100" workbookViewId="0">
      <selection activeCell="I8" sqref="I8"/>
    </sheetView>
  </sheetViews>
  <sheetFormatPr baseColWidth="10" defaultRowHeight="15" x14ac:dyDescent="0.2"/>
  <cols>
    <col min="1" max="1" width="7.5" customWidth="1"/>
    <col min="2" max="2" width="42" customWidth="1"/>
    <col min="3" max="3" width="9.5" customWidth="1"/>
    <col min="4" max="6" width="9.33203125" customWidth="1"/>
    <col min="7" max="7" width="9.6640625" customWidth="1"/>
    <col min="8" max="8" width="9.33203125" customWidth="1"/>
    <col min="9" max="9" width="8.1640625" customWidth="1"/>
    <col min="10" max="10" width="16.5" customWidth="1"/>
    <col min="11" max="11" width="15.1640625" customWidth="1"/>
    <col min="12" max="12" width="9.33203125" customWidth="1"/>
    <col min="13" max="13" width="8.6640625" customWidth="1"/>
    <col min="14" max="15" width="10.83203125" customWidth="1"/>
    <col min="16" max="16" width="18.33203125" customWidth="1"/>
    <col min="17" max="17" width="8.83203125" customWidth="1"/>
    <col min="18" max="18" width="11.5" style="38" customWidth="1"/>
  </cols>
  <sheetData>
    <row r="1" spans="1:18" ht="19" x14ac:dyDescent="0.25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9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50"/>
      <c r="L2" s="13"/>
      <c r="M2" s="13"/>
      <c r="N2" s="13"/>
      <c r="O2" s="13"/>
      <c r="P2" s="13"/>
      <c r="Q2" s="13"/>
      <c r="R2" s="13"/>
    </row>
    <row r="3" spans="1:18" s="14" customFormat="1" x14ac:dyDescent="0.2">
      <c r="A3" s="62" t="s">
        <v>3</v>
      </c>
      <c r="B3" s="63"/>
      <c r="C3" s="63"/>
      <c r="D3" s="63"/>
      <c r="E3" s="63"/>
      <c r="F3" s="51">
        <v>10</v>
      </c>
      <c r="G3" s="52"/>
      <c r="H3" s="52"/>
      <c r="I3" s="51">
        <v>10</v>
      </c>
      <c r="J3" s="51"/>
      <c r="K3" s="51"/>
      <c r="L3" s="51">
        <v>10</v>
      </c>
      <c r="M3" s="51">
        <v>20</v>
      </c>
      <c r="N3" s="51"/>
      <c r="O3" s="51">
        <v>50</v>
      </c>
      <c r="P3" s="51"/>
      <c r="Q3" s="51">
        <v>20</v>
      </c>
      <c r="R3" s="53">
        <v>100</v>
      </c>
    </row>
    <row r="4" spans="1:18" s="16" customFormat="1" ht="16" thickBot="1" x14ac:dyDescent="0.25">
      <c r="A4" s="15"/>
      <c r="B4" s="15"/>
      <c r="D4" s="50"/>
      <c r="E4" s="50"/>
      <c r="F4" s="48"/>
      <c r="G4" s="50"/>
      <c r="H4" s="50"/>
      <c r="I4" s="48"/>
      <c r="J4" s="59" t="s">
        <v>15</v>
      </c>
      <c r="K4" s="48"/>
      <c r="L4" s="48"/>
      <c r="M4" s="15"/>
      <c r="R4" s="17"/>
    </row>
    <row r="5" spans="1:18" s="27" customFormat="1" ht="91" customHeight="1" thickBot="1" x14ac:dyDescent="0.3">
      <c r="A5" s="18" t="s">
        <v>0</v>
      </c>
      <c r="B5" s="19" t="s">
        <v>16</v>
      </c>
      <c r="C5" s="20" t="s">
        <v>1</v>
      </c>
      <c r="D5" s="20" t="s">
        <v>12</v>
      </c>
      <c r="E5" s="24" t="s">
        <v>9</v>
      </c>
      <c r="F5" s="24" t="s">
        <v>18</v>
      </c>
      <c r="G5" s="20" t="s">
        <v>11</v>
      </c>
      <c r="H5" s="20" t="s">
        <v>10</v>
      </c>
      <c r="I5" s="49" t="s">
        <v>18</v>
      </c>
      <c r="J5" s="21" t="s">
        <v>14</v>
      </c>
      <c r="K5" s="20" t="s">
        <v>13</v>
      </c>
      <c r="L5" s="23" t="s">
        <v>18</v>
      </c>
      <c r="M5" s="25" t="s">
        <v>2</v>
      </c>
      <c r="N5" s="21" t="s">
        <v>17</v>
      </c>
      <c r="O5" s="22" t="s">
        <v>19</v>
      </c>
      <c r="P5" s="56" t="s">
        <v>20</v>
      </c>
      <c r="Q5" s="54" t="s">
        <v>18</v>
      </c>
      <c r="R5" s="26" t="s">
        <v>4</v>
      </c>
    </row>
    <row r="6" spans="1:18" s="29" customFormat="1" ht="21.75" customHeight="1" x14ac:dyDescent="0.2">
      <c r="A6" s="8"/>
      <c r="B6" s="9"/>
      <c r="C6" s="3"/>
      <c r="D6" s="3"/>
      <c r="E6" s="28" t="str">
        <f>IF(C6="","",D6/C6)</f>
        <v/>
      </c>
      <c r="F6" s="1">
        <f>IF(D6&gt;0,10,0)</f>
        <v>0</v>
      </c>
      <c r="G6" s="11"/>
      <c r="H6" s="3"/>
      <c r="I6" s="1">
        <f>IF((G6+H6)&lt;10,(G6+H6),10)</f>
        <v>0</v>
      </c>
      <c r="J6" s="5"/>
      <c r="K6" s="3"/>
      <c r="L6" s="1">
        <f>IF(K6=0,0,10)</f>
        <v>0</v>
      </c>
      <c r="M6" s="43"/>
      <c r="N6" s="3"/>
      <c r="O6" s="1">
        <f>IF(N6&lt;2019,0,50)</f>
        <v>0</v>
      </c>
      <c r="P6" s="57"/>
      <c r="Q6" s="55">
        <f>IF(P6=0,0,20)</f>
        <v>0</v>
      </c>
      <c r="R6" s="47">
        <f t="shared" ref="R6:R15" si="0">IF(O6=50,O6+I6+L6+F6+M6,I6+L6+F6+M6+Q6)</f>
        <v>0</v>
      </c>
    </row>
    <row r="7" spans="1:18" s="29" customFormat="1" ht="22.5" customHeight="1" x14ac:dyDescent="0.2">
      <c r="A7" s="7"/>
      <c r="B7" s="10"/>
      <c r="C7" s="4"/>
      <c r="D7" s="4"/>
      <c r="E7" s="30" t="str">
        <f>IF(C7="","",D7/C7)</f>
        <v/>
      </c>
      <c r="F7" s="2">
        <f>IF(D7&gt;0,10,0)</f>
        <v>0</v>
      </c>
      <c r="G7" s="12"/>
      <c r="H7" s="4"/>
      <c r="I7" s="2">
        <f t="shared" ref="I7:I32" si="1">IF((G7+H7)&lt;10,(G7+H7),10)</f>
        <v>0</v>
      </c>
      <c r="J7" s="6"/>
      <c r="K7" s="4"/>
      <c r="L7" s="2">
        <f t="shared" ref="L7:L32" si="2">IF(K7=0,0,10)</f>
        <v>0</v>
      </c>
      <c r="M7" s="44"/>
      <c r="N7" s="4"/>
      <c r="O7" s="2">
        <f>IF(N7&lt;2017,0,50)</f>
        <v>0</v>
      </c>
      <c r="P7" s="58"/>
      <c r="Q7" s="2">
        <f t="shared" ref="Q7:Q32" si="3">IF(P7=0,0,20)</f>
        <v>0</v>
      </c>
      <c r="R7" s="46">
        <f t="shared" si="0"/>
        <v>0</v>
      </c>
    </row>
    <row r="8" spans="1:18" s="29" customFormat="1" ht="22.5" customHeight="1" x14ac:dyDescent="0.2">
      <c r="A8" s="7"/>
      <c r="B8" s="10"/>
      <c r="C8" s="4"/>
      <c r="D8" s="4"/>
      <c r="E8" s="30" t="str">
        <f t="shared" ref="E8:E32" si="4">IF(C8="","",D8/C8)</f>
        <v/>
      </c>
      <c r="F8" s="2">
        <f t="shared" ref="F8:F32" si="5">IF(D8&gt;0,10,0)</f>
        <v>0</v>
      </c>
      <c r="G8" s="12"/>
      <c r="H8" s="4"/>
      <c r="I8" s="2">
        <f t="shared" si="1"/>
        <v>0</v>
      </c>
      <c r="J8" s="6"/>
      <c r="K8" s="4"/>
      <c r="L8" s="2">
        <f t="shared" si="2"/>
        <v>0</v>
      </c>
      <c r="M8" s="44"/>
      <c r="N8" s="6"/>
      <c r="O8" s="2">
        <f>IF(N8&lt;201,0,50)</f>
        <v>0</v>
      </c>
      <c r="P8" s="58"/>
      <c r="Q8" s="2">
        <f t="shared" si="3"/>
        <v>0</v>
      </c>
      <c r="R8" s="46">
        <f t="shared" si="0"/>
        <v>0</v>
      </c>
    </row>
    <row r="9" spans="1:18" s="29" customFormat="1" ht="24.75" customHeight="1" x14ac:dyDescent="0.2">
      <c r="A9" s="7"/>
      <c r="B9" s="10"/>
      <c r="C9" s="4"/>
      <c r="D9" s="4"/>
      <c r="E9" s="30" t="str">
        <f t="shared" si="4"/>
        <v/>
      </c>
      <c r="F9" s="2">
        <f t="shared" si="5"/>
        <v>0</v>
      </c>
      <c r="G9" s="12"/>
      <c r="H9" s="4"/>
      <c r="I9" s="2">
        <f t="shared" si="1"/>
        <v>0</v>
      </c>
      <c r="J9" s="6"/>
      <c r="K9" s="4"/>
      <c r="L9" s="2">
        <f t="shared" si="2"/>
        <v>0</v>
      </c>
      <c r="M9" s="44"/>
      <c r="N9" s="6"/>
      <c r="O9" s="2">
        <f t="shared" ref="O9:O32" si="6">IF(N9&lt;2017,0,50)</f>
        <v>0</v>
      </c>
      <c r="P9" s="58"/>
      <c r="Q9" s="2">
        <f t="shared" si="3"/>
        <v>0</v>
      </c>
      <c r="R9" s="46">
        <f t="shared" si="0"/>
        <v>0</v>
      </c>
    </row>
    <row r="10" spans="1:18" s="29" customFormat="1" ht="23.25" customHeight="1" x14ac:dyDescent="0.2">
      <c r="A10" s="7"/>
      <c r="B10" s="10"/>
      <c r="C10" s="4"/>
      <c r="D10" s="4"/>
      <c r="E10" s="30" t="str">
        <f t="shared" si="4"/>
        <v/>
      </c>
      <c r="F10" s="2">
        <f t="shared" si="5"/>
        <v>0</v>
      </c>
      <c r="G10" s="12"/>
      <c r="H10" s="4"/>
      <c r="I10" s="2">
        <f t="shared" si="1"/>
        <v>0</v>
      </c>
      <c r="J10" s="6"/>
      <c r="K10" s="4"/>
      <c r="L10" s="2">
        <f t="shared" si="2"/>
        <v>0</v>
      </c>
      <c r="M10" s="44"/>
      <c r="N10" s="6"/>
      <c r="O10" s="2">
        <f t="shared" si="6"/>
        <v>0</v>
      </c>
      <c r="P10" s="58"/>
      <c r="Q10" s="2">
        <f t="shared" si="3"/>
        <v>0</v>
      </c>
      <c r="R10" s="46">
        <f t="shared" si="0"/>
        <v>0</v>
      </c>
    </row>
    <row r="11" spans="1:18" s="29" customFormat="1" ht="22.5" customHeight="1" x14ac:dyDescent="0.2">
      <c r="A11" s="7"/>
      <c r="B11" s="10"/>
      <c r="C11" s="4"/>
      <c r="D11" s="4"/>
      <c r="E11" s="30" t="str">
        <f t="shared" si="4"/>
        <v/>
      </c>
      <c r="F11" s="2">
        <f t="shared" si="5"/>
        <v>0</v>
      </c>
      <c r="G11" s="12"/>
      <c r="H11" s="4"/>
      <c r="I11" s="2">
        <f t="shared" si="1"/>
        <v>0</v>
      </c>
      <c r="J11" s="6"/>
      <c r="K11" s="4"/>
      <c r="L11" s="2">
        <f t="shared" si="2"/>
        <v>0</v>
      </c>
      <c r="M11" s="44"/>
      <c r="N11" s="6"/>
      <c r="O11" s="2">
        <f t="shared" si="6"/>
        <v>0</v>
      </c>
      <c r="P11" s="58"/>
      <c r="Q11" s="2">
        <f t="shared" si="3"/>
        <v>0</v>
      </c>
      <c r="R11" s="46">
        <f t="shared" si="0"/>
        <v>0</v>
      </c>
    </row>
    <row r="12" spans="1:18" s="29" customFormat="1" ht="24.75" customHeight="1" x14ac:dyDescent="0.2">
      <c r="A12" s="7"/>
      <c r="B12" s="10"/>
      <c r="C12" s="4"/>
      <c r="D12" s="4"/>
      <c r="E12" s="30" t="str">
        <f t="shared" si="4"/>
        <v/>
      </c>
      <c r="F12" s="2">
        <f t="shared" si="5"/>
        <v>0</v>
      </c>
      <c r="G12" s="12"/>
      <c r="H12" s="4"/>
      <c r="I12" s="2">
        <f t="shared" si="1"/>
        <v>0</v>
      </c>
      <c r="J12" s="6"/>
      <c r="K12" s="4"/>
      <c r="L12" s="2">
        <f t="shared" si="2"/>
        <v>0</v>
      </c>
      <c r="M12" s="44"/>
      <c r="N12" s="6"/>
      <c r="O12" s="2">
        <f t="shared" si="6"/>
        <v>0</v>
      </c>
      <c r="P12" s="58"/>
      <c r="Q12" s="2">
        <f t="shared" si="3"/>
        <v>0</v>
      </c>
      <c r="R12" s="46">
        <f t="shared" si="0"/>
        <v>0</v>
      </c>
    </row>
    <row r="13" spans="1:18" s="29" customFormat="1" ht="23.25" customHeight="1" x14ac:dyDescent="0.2">
      <c r="A13" s="7"/>
      <c r="B13" s="10"/>
      <c r="C13" s="4"/>
      <c r="D13" s="4"/>
      <c r="E13" s="30" t="str">
        <f t="shared" si="4"/>
        <v/>
      </c>
      <c r="F13" s="2">
        <f t="shared" si="5"/>
        <v>0</v>
      </c>
      <c r="G13" s="12"/>
      <c r="H13" s="4"/>
      <c r="I13" s="2">
        <f t="shared" si="1"/>
        <v>0</v>
      </c>
      <c r="J13" s="6"/>
      <c r="K13" s="4"/>
      <c r="L13" s="2">
        <f t="shared" si="2"/>
        <v>0</v>
      </c>
      <c r="M13" s="44"/>
      <c r="N13" s="6"/>
      <c r="O13" s="2">
        <f t="shared" si="6"/>
        <v>0</v>
      </c>
      <c r="P13" s="58"/>
      <c r="Q13" s="2">
        <f t="shared" si="3"/>
        <v>0</v>
      </c>
      <c r="R13" s="46">
        <f t="shared" si="0"/>
        <v>0</v>
      </c>
    </row>
    <row r="14" spans="1:18" s="29" customFormat="1" ht="31.5" customHeight="1" x14ac:dyDescent="0.2">
      <c r="A14" s="7"/>
      <c r="B14" s="10"/>
      <c r="C14" s="4"/>
      <c r="D14" s="4"/>
      <c r="E14" s="30" t="str">
        <f t="shared" si="4"/>
        <v/>
      </c>
      <c r="F14" s="2">
        <f t="shared" si="5"/>
        <v>0</v>
      </c>
      <c r="G14" s="12"/>
      <c r="H14" s="4"/>
      <c r="I14" s="2">
        <f t="shared" si="1"/>
        <v>0</v>
      </c>
      <c r="J14" s="6"/>
      <c r="K14" s="4"/>
      <c r="L14" s="2">
        <f t="shared" si="2"/>
        <v>0</v>
      </c>
      <c r="M14" s="44"/>
      <c r="N14" s="6"/>
      <c r="O14" s="2">
        <f t="shared" si="6"/>
        <v>0</v>
      </c>
      <c r="P14" s="58"/>
      <c r="Q14" s="2">
        <f t="shared" si="3"/>
        <v>0</v>
      </c>
      <c r="R14" s="46">
        <f t="shared" si="0"/>
        <v>0</v>
      </c>
    </row>
    <row r="15" spans="1:18" s="29" customFormat="1" ht="21.75" customHeight="1" x14ac:dyDescent="0.2">
      <c r="A15" s="7"/>
      <c r="B15" s="10"/>
      <c r="C15" s="4"/>
      <c r="D15" s="4"/>
      <c r="E15" s="30" t="str">
        <f t="shared" si="4"/>
        <v/>
      </c>
      <c r="F15" s="2">
        <f t="shared" si="5"/>
        <v>0</v>
      </c>
      <c r="G15" s="12"/>
      <c r="H15" s="4"/>
      <c r="I15" s="2">
        <f t="shared" si="1"/>
        <v>0</v>
      </c>
      <c r="J15" s="6"/>
      <c r="K15" s="4"/>
      <c r="L15" s="2">
        <f t="shared" si="2"/>
        <v>0</v>
      </c>
      <c r="M15" s="44"/>
      <c r="N15" s="6"/>
      <c r="O15" s="2">
        <f t="shared" si="6"/>
        <v>0</v>
      </c>
      <c r="P15" s="58"/>
      <c r="Q15" s="2">
        <f t="shared" si="3"/>
        <v>0</v>
      </c>
      <c r="R15" s="46">
        <f t="shared" si="0"/>
        <v>0</v>
      </c>
    </row>
    <row r="16" spans="1:18" s="29" customFormat="1" ht="23.25" customHeight="1" x14ac:dyDescent="0.2">
      <c r="A16" s="7"/>
      <c r="B16" s="10"/>
      <c r="C16" s="4"/>
      <c r="D16" s="4"/>
      <c r="E16" s="30" t="str">
        <f t="shared" si="4"/>
        <v/>
      </c>
      <c r="F16" s="2">
        <f t="shared" si="5"/>
        <v>0</v>
      </c>
      <c r="G16" s="12"/>
      <c r="H16" s="4"/>
      <c r="I16" s="2">
        <f t="shared" si="1"/>
        <v>0</v>
      </c>
      <c r="J16" s="6"/>
      <c r="K16" s="4"/>
      <c r="L16" s="2">
        <f t="shared" si="2"/>
        <v>0</v>
      </c>
      <c r="M16" s="44"/>
      <c r="N16" s="6"/>
      <c r="O16" s="2">
        <f t="shared" si="6"/>
        <v>0</v>
      </c>
      <c r="P16" s="58"/>
      <c r="Q16" s="2">
        <f t="shared" si="3"/>
        <v>0</v>
      </c>
      <c r="R16" s="46">
        <f t="shared" ref="R16:R32" si="7">IF(O16=50,O16+I16+L16+F16+M16,I16+L16+F16+M16+Q16)</f>
        <v>0</v>
      </c>
    </row>
    <row r="17" spans="1:18" s="29" customFormat="1" ht="24" customHeight="1" x14ac:dyDescent="0.2">
      <c r="A17" s="7"/>
      <c r="B17" s="10"/>
      <c r="C17" s="4"/>
      <c r="D17" s="4"/>
      <c r="E17" s="30" t="str">
        <f t="shared" si="4"/>
        <v/>
      </c>
      <c r="F17" s="2">
        <f t="shared" si="5"/>
        <v>0</v>
      </c>
      <c r="G17" s="12"/>
      <c r="H17" s="4"/>
      <c r="I17" s="2">
        <f t="shared" si="1"/>
        <v>0</v>
      </c>
      <c r="J17" s="6"/>
      <c r="K17" s="4"/>
      <c r="L17" s="2">
        <f t="shared" si="2"/>
        <v>0</v>
      </c>
      <c r="M17" s="44"/>
      <c r="N17" s="6"/>
      <c r="O17" s="2">
        <f t="shared" si="6"/>
        <v>0</v>
      </c>
      <c r="P17" s="58"/>
      <c r="Q17" s="2">
        <f t="shared" si="3"/>
        <v>0</v>
      </c>
      <c r="R17" s="46">
        <f t="shared" si="7"/>
        <v>0</v>
      </c>
    </row>
    <row r="18" spans="1:18" s="29" customFormat="1" ht="23.25" customHeight="1" x14ac:dyDescent="0.2">
      <c r="A18" s="41"/>
      <c r="B18" s="42"/>
      <c r="C18" s="4"/>
      <c r="D18" s="4"/>
      <c r="E18" s="30" t="str">
        <f t="shared" si="4"/>
        <v/>
      </c>
      <c r="F18" s="2">
        <f t="shared" si="5"/>
        <v>0</v>
      </c>
      <c r="G18" s="12"/>
      <c r="H18" s="4"/>
      <c r="I18" s="2">
        <f t="shared" si="1"/>
        <v>0</v>
      </c>
      <c r="J18" s="6"/>
      <c r="K18" s="4"/>
      <c r="L18" s="2">
        <f t="shared" si="2"/>
        <v>0</v>
      </c>
      <c r="M18" s="45"/>
      <c r="N18" s="6"/>
      <c r="O18" s="2">
        <f t="shared" si="6"/>
        <v>0</v>
      </c>
      <c r="P18" s="58"/>
      <c r="Q18" s="2">
        <f t="shared" si="3"/>
        <v>0</v>
      </c>
      <c r="R18" s="46">
        <f t="shared" si="7"/>
        <v>0</v>
      </c>
    </row>
    <row r="19" spans="1:18" s="29" customFormat="1" ht="24.75" customHeight="1" x14ac:dyDescent="0.2">
      <c r="A19" s="41"/>
      <c r="B19" s="42"/>
      <c r="C19" s="4"/>
      <c r="D19" s="4"/>
      <c r="E19" s="30" t="str">
        <f t="shared" si="4"/>
        <v/>
      </c>
      <c r="F19" s="2">
        <f t="shared" si="5"/>
        <v>0</v>
      </c>
      <c r="G19" s="12"/>
      <c r="H19" s="4"/>
      <c r="I19" s="2">
        <f t="shared" si="1"/>
        <v>0</v>
      </c>
      <c r="J19" s="6"/>
      <c r="K19" s="4"/>
      <c r="L19" s="2">
        <f t="shared" si="2"/>
        <v>0</v>
      </c>
      <c r="M19" s="45"/>
      <c r="N19" s="6"/>
      <c r="O19" s="2">
        <f t="shared" si="6"/>
        <v>0</v>
      </c>
      <c r="P19" s="58"/>
      <c r="Q19" s="2">
        <f t="shared" si="3"/>
        <v>0</v>
      </c>
      <c r="R19" s="46">
        <f t="shared" si="7"/>
        <v>0</v>
      </c>
    </row>
    <row r="20" spans="1:18" s="29" customFormat="1" ht="25.5" customHeight="1" x14ac:dyDescent="0.2">
      <c r="A20" s="41"/>
      <c r="B20" s="42"/>
      <c r="C20" s="4"/>
      <c r="D20" s="4"/>
      <c r="E20" s="30" t="str">
        <f t="shared" si="4"/>
        <v/>
      </c>
      <c r="F20" s="2">
        <f t="shared" si="5"/>
        <v>0</v>
      </c>
      <c r="G20" s="12"/>
      <c r="H20" s="4"/>
      <c r="I20" s="2">
        <f t="shared" si="1"/>
        <v>0</v>
      </c>
      <c r="J20" s="6"/>
      <c r="K20" s="4"/>
      <c r="L20" s="2">
        <f t="shared" si="2"/>
        <v>0</v>
      </c>
      <c r="M20" s="45"/>
      <c r="N20" s="6"/>
      <c r="O20" s="2">
        <f t="shared" si="6"/>
        <v>0</v>
      </c>
      <c r="P20" s="58"/>
      <c r="Q20" s="2">
        <f t="shared" si="3"/>
        <v>0</v>
      </c>
      <c r="R20" s="46">
        <f t="shared" si="7"/>
        <v>0</v>
      </c>
    </row>
    <row r="21" spans="1:18" s="29" customFormat="1" ht="24" customHeight="1" x14ac:dyDescent="0.2">
      <c r="A21" s="41"/>
      <c r="B21" s="42"/>
      <c r="C21" s="4"/>
      <c r="D21" s="4"/>
      <c r="E21" s="30" t="str">
        <f t="shared" si="4"/>
        <v/>
      </c>
      <c r="F21" s="2">
        <f t="shared" si="5"/>
        <v>0</v>
      </c>
      <c r="G21" s="12"/>
      <c r="H21" s="4"/>
      <c r="I21" s="2">
        <f t="shared" si="1"/>
        <v>0</v>
      </c>
      <c r="J21" s="6"/>
      <c r="K21" s="4"/>
      <c r="L21" s="2">
        <f t="shared" si="2"/>
        <v>0</v>
      </c>
      <c r="M21" s="45"/>
      <c r="N21" s="6"/>
      <c r="O21" s="2">
        <f t="shared" si="6"/>
        <v>0</v>
      </c>
      <c r="P21" s="58"/>
      <c r="Q21" s="2">
        <f t="shared" si="3"/>
        <v>0</v>
      </c>
      <c r="R21" s="46">
        <f t="shared" si="7"/>
        <v>0</v>
      </c>
    </row>
    <row r="22" spans="1:18" s="29" customFormat="1" ht="23.25" customHeight="1" x14ac:dyDescent="0.2">
      <c r="A22" s="41"/>
      <c r="B22" s="42"/>
      <c r="C22" s="4"/>
      <c r="D22" s="4"/>
      <c r="E22" s="30" t="str">
        <f t="shared" si="4"/>
        <v/>
      </c>
      <c r="F22" s="2">
        <f t="shared" si="5"/>
        <v>0</v>
      </c>
      <c r="G22" s="12"/>
      <c r="H22" s="4"/>
      <c r="I22" s="2">
        <f t="shared" si="1"/>
        <v>0</v>
      </c>
      <c r="J22" s="6"/>
      <c r="K22" s="4"/>
      <c r="L22" s="2">
        <f t="shared" si="2"/>
        <v>0</v>
      </c>
      <c r="M22" s="45"/>
      <c r="N22" s="6"/>
      <c r="O22" s="2">
        <f t="shared" si="6"/>
        <v>0</v>
      </c>
      <c r="P22" s="58"/>
      <c r="Q22" s="2">
        <f t="shared" si="3"/>
        <v>0</v>
      </c>
      <c r="R22" s="46">
        <f t="shared" si="7"/>
        <v>0</v>
      </c>
    </row>
    <row r="23" spans="1:18" s="29" customFormat="1" ht="22.5" customHeight="1" x14ac:dyDescent="0.2">
      <c r="A23" s="41"/>
      <c r="B23" s="42"/>
      <c r="C23" s="4"/>
      <c r="D23" s="4"/>
      <c r="E23" s="30" t="str">
        <f t="shared" si="4"/>
        <v/>
      </c>
      <c r="F23" s="2">
        <f t="shared" si="5"/>
        <v>0</v>
      </c>
      <c r="G23" s="12"/>
      <c r="H23" s="4"/>
      <c r="I23" s="2">
        <f t="shared" si="1"/>
        <v>0</v>
      </c>
      <c r="J23" s="6"/>
      <c r="K23" s="4"/>
      <c r="L23" s="2">
        <f t="shared" si="2"/>
        <v>0</v>
      </c>
      <c r="M23" s="45"/>
      <c r="N23" s="6"/>
      <c r="O23" s="2">
        <f t="shared" si="6"/>
        <v>0</v>
      </c>
      <c r="P23" s="58"/>
      <c r="Q23" s="2">
        <f t="shared" si="3"/>
        <v>0</v>
      </c>
      <c r="R23" s="46">
        <f>IF(O23=50,O23+I23+L23+F23+M23,I23+L23+F23+M23+Q23)</f>
        <v>0</v>
      </c>
    </row>
    <row r="24" spans="1:18" s="29" customFormat="1" ht="25.5" customHeight="1" x14ac:dyDescent="0.2">
      <c r="A24" s="41"/>
      <c r="B24" s="42"/>
      <c r="C24" s="4"/>
      <c r="D24" s="4"/>
      <c r="E24" s="30" t="str">
        <f t="shared" si="4"/>
        <v/>
      </c>
      <c r="F24" s="2">
        <f t="shared" si="5"/>
        <v>0</v>
      </c>
      <c r="G24" s="12"/>
      <c r="H24" s="4"/>
      <c r="I24" s="2">
        <f t="shared" ref="I24:I31" si="8">IF((G24+H24)&lt;10,(G24+H24),10)</f>
        <v>0</v>
      </c>
      <c r="J24" s="6"/>
      <c r="K24" s="4"/>
      <c r="L24" s="2">
        <f t="shared" ref="L24:L31" si="9">IF(K24=0,0,10)</f>
        <v>0</v>
      </c>
      <c r="M24" s="45"/>
      <c r="N24" s="6"/>
      <c r="O24" s="2">
        <f t="shared" si="6"/>
        <v>0</v>
      </c>
      <c r="P24" s="58"/>
      <c r="Q24" s="2">
        <f t="shared" si="3"/>
        <v>0</v>
      </c>
      <c r="R24" s="46">
        <f t="shared" si="7"/>
        <v>0</v>
      </c>
    </row>
    <row r="25" spans="1:18" s="29" customFormat="1" ht="24" customHeight="1" x14ac:dyDescent="0.2">
      <c r="A25" s="41"/>
      <c r="B25" s="42"/>
      <c r="C25" s="4"/>
      <c r="D25" s="4"/>
      <c r="E25" s="30" t="str">
        <f t="shared" si="4"/>
        <v/>
      </c>
      <c r="F25" s="2">
        <f t="shared" si="5"/>
        <v>0</v>
      </c>
      <c r="G25" s="12"/>
      <c r="H25" s="4"/>
      <c r="I25" s="2">
        <f t="shared" si="8"/>
        <v>0</v>
      </c>
      <c r="J25" s="6"/>
      <c r="K25" s="4"/>
      <c r="L25" s="2">
        <f t="shared" si="9"/>
        <v>0</v>
      </c>
      <c r="M25" s="45"/>
      <c r="N25" s="6"/>
      <c r="O25" s="2">
        <f t="shared" si="6"/>
        <v>0</v>
      </c>
      <c r="P25" s="58"/>
      <c r="Q25" s="2">
        <f t="shared" si="3"/>
        <v>0</v>
      </c>
      <c r="R25" s="46">
        <f t="shared" si="7"/>
        <v>0</v>
      </c>
    </row>
    <row r="26" spans="1:18" s="29" customFormat="1" ht="23.25" customHeight="1" x14ac:dyDescent="0.2">
      <c r="A26" s="41"/>
      <c r="B26" s="42"/>
      <c r="C26" s="4"/>
      <c r="D26" s="4"/>
      <c r="E26" s="30" t="str">
        <f t="shared" si="4"/>
        <v/>
      </c>
      <c r="F26" s="2">
        <f t="shared" si="5"/>
        <v>0</v>
      </c>
      <c r="G26" s="12"/>
      <c r="H26" s="4"/>
      <c r="I26" s="2">
        <f t="shared" si="8"/>
        <v>0</v>
      </c>
      <c r="J26" s="6"/>
      <c r="K26" s="4"/>
      <c r="L26" s="2">
        <f t="shared" si="9"/>
        <v>0</v>
      </c>
      <c r="M26" s="45"/>
      <c r="N26" s="6"/>
      <c r="O26" s="2">
        <f t="shared" si="6"/>
        <v>0</v>
      </c>
      <c r="P26" s="58"/>
      <c r="Q26" s="2">
        <f t="shared" si="3"/>
        <v>0</v>
      </c>
      <c r="R26" s="46">
        <f t="shared" si="7"/>
        <v>0</v>
      </c>
    </row>
    <row r="27" spans="1:18" s="29" customFormat="1" ht="22.5" customHeight="1" x14ac:dyDescent="0.2">
      <c r="A27" s="41"/>
      <c r="B27" s="42"/>
      <c r="C27" s="4"/>
      <c r="D27" s="4"/>
      <c r="E27" s="30" t="str">
        <f t="shared" si="4"/>
        <v/>
      </c>
      <c r="F27" s="2">
        <f t="shared" si="5"/>
        <v>0</v>
      </c>
      <c r="G27" s="12"/>
      <c r="H27" s="4"/>
      <c r="I27" s="2">
        <f t="shared" si="8"/>
        <v>0</v>
      </c>
      <c r="J27" s="6"/>
      <c r="K27" s="4"/>
      <c r="L27" s="2">
        <f t="shared" si="9"/>
        <v>0</v>
      </c>
      <c r="M27" s="45"/>
      <c r="N27" s="6"/>
      <c r="O27" s="2">
        <f t="shared" si="6"/>
        <v>0</v>
      </c>
      <c r="P27" s="58"/>
      <c r="Q27" s="2">
        <f t="shared" si="3"/>
        <v>0</v>
      </c>
      <c r="R27" s="46">
        <f t="shared" si="7"/>
        <v>0</v>
      </c>
    </row>
    <row r="28" spans="1:18" s="29" customFormat="1" ht="25.5" customHeight="1" x14ac:dyDescent="0.2">
      <c r="A28" s="41"/>
      <c r="B28" s="42"/>
      <c r="C28" s="4"/>
      <c r="D28" s="4"/>
      <c r="E28" s="30" t="str">
        <f t="shared" si="4"/>
        <v/>
      </c>
      <c r="F28" s="2">
        <f t="shared" si="5"/>
        <v>0</v>
      </c>
      <c r="G28" s="12"/>
      <c r="H28" s="4"/>
      <c r="I28" s="2">
        <f t="shared" si="8"/>
        <v>0</v>
      </c>
      <c r="J28" s="6"/>
      <c r="K28" s="4"/>
      <c r="L28" s="2">
        <f t="shared" si="9"/>
        <v>0</v>
      </c>
      <c r="M28" s="45"/>
      <c r="N28" s="6"/>
      <c r="O28" s="2">
        <f t="shared" si="6"/>
        <v>0</v>
      </c>
      <c r="P28" s="58"/>
      <c r="Q28" s="2">
        <f t="shared" si="3"/>
        <v>0</v>
      </c>
      <c r="R28" s="46">
        <f>IF(O28=50,O28+I28+L28+F28+M28,I28+L28+F28+M28+Q28)</f>
        <v>0</v>
      </c>
    </row>
    <row r="29" spans="1:18" s="29" customFormat="1" ht="24" customHeight="1" x14ac:dyDescent="0.2">
      <c r="A29" s="41"/>
      <c r="B29" s="42"/>
      <c r="C29" s="4"/>
      <c r="D29" s="4"/>
      <c r="E29" s="30" t="str">
        <f t="shared" si="4"/>
        <v/>
      </c>
      <c r="F29" s="2">
        <f t="shared" si="5"/>
        <v>0</v>
      </c>
      <c r="G29" s="12"/>
      <c r="H29" s="4"/>
      <c r="I29" s="2">
        <f t="shared" si="8"/>
        <v>0</v>
      </c>
      <c r="J29" s="6"/>
      <c r="K29" s="4"/>
      <c r="L29" s="2">
        <f t="shared" si="9"/>
        <v>0</v>
      </c>
      <c r="M29" s="45"/>
      <c r="N29" s="6"/>
      <c r="O29" s="2">
        <f t="shared" si="6"/>
        <v>0</v>
      </c>
      <c r="P29" s="58"/>
      <c r="Q29" s="2">
        <f t="shared" si="3"/>
        <v>0</v>
      </c>
      <c r="R29" s="46">
        <f t="shared" si="7"/>
        <v>0</v>
      </c>
    </row>
    <row r="30" spans="1:18" s="29" customFormat="1" ht="23.25" customHeight="1" x14ac:dyDescent="0.2">
      <c r="A30" s="41"/>
      <c r="B30" s="42"/>
      <c r="C30" s="4"/>
      <c r="D30" s="4"/>
      <c r="E30" s="30" t="str">
        <f t="shared" si="4"/>
        <v/>
      </c>
      <c r="F30" s="2">
        <f t="shared" si="5"/>
        <v>0</v>
      </c>
      <c r="G30" s="12"/>
      <c r="H30" s="4"/>
      <c r="I30" s="2">
        <f t="shared" si="8"/>
        <v>0</v>
      </c>
      <c r="J30" s="6"/>
      <c r="K30" s="4"/>
      <c r="L30" s="2">
        <f t="shared" si="9"/>
        <v>0</v>
      </c>
      <c r="M30" s="45"/>
      <c r="N30" s="6"/>
      <c r="O30" s="2">
        <f t="shared" si="6"/>
        <v>0</v>
      </c>
      <c r="P30" s="58"/>
      <c r="Q30" s="2">
        <f t="shared" si="3"/>
        <v>0</v>
      </c>
      <c r="R30" s="46">
        <f t="shared" si="7"/>
        <v>0</v>
      </c>
    </row>
    <row r="31" spans="1:18" s="29" customFormat="1" ht="22.5" customHeight="1" x14ac:dyDescent="0.2">
      <c r="A31" s="41"/>
      <c r="B31" s="42"/>
      <c r="C31" s="4"/>
      <c r="D31" s="4"/>
      <c r="E31" s="30" t="str">
        <f t="shared" si="4"/>
        <v/>
      </c>
      <c r="F31" s="2">
        <f t="shared" si="5"/>
        <v>0</v>
      </c>
      <c r="G31" s="12"/>
      <c r="H31" s="4"/>
      <c r="I31" s="2">
        <f t="shared" si="8"/>
        <v>0</v>
      </c>
      <c r="J31" s="6"/>
      <c r="K31" s="4"/>
      <c r="L31" s="2">
        <f t="shared" si="9"/>
        <v>0</v>
      </c>
      <c r="M31" s="45"/>
      <c r="N31" s="6"/>
      <c r="O31" s="2">
        <f t="shared" si="6"/>
        <v>0</v>
      </c>
      <c r="P31" s="58"/>
      <c r="Q31" s="2">
        <f t="shared" si="3"/>
        <v>0</v>
      </c>
      <c r="R31" s="46">
        <f t="shared" si="7"/>
        <v>0</v>
      </c>
    </row>
    <row r="32" spans="1:18" s="29" customFormat="1" ht="23.25" customHeight="1" x14ac:dyDescent="0.2">
      <c r="A32" s="41"/>
      <c r="B32" s="42"/>
      <c r="C32" s="4"/>
      <c r="D32" s="4"/>
      <c r="E32" s="30" t="str">
        <f t="shared" si="4"/>
        <v/>
      </c>
      <c r="F32" s="2">
        <f t="shared" si="5"/>
        <v>0</v>
      </c>
      <c r="G32" s="12"/>
      <c r="H32" s="4"/>
      <c r="I32" s="2">
        <f t="shared" si="1"/>
        <v>0</v>
      </c>
      <c r="J32" s="6"/>
      <c r="K32" s="4"/>
      <c r="L32" s="2">
        <f t="shared" si="2"/>
        <v>0</v>
      </c>
      <c r="M32" s="45"/>
      <c r="N32" s="6"/>
      <c r="O32" s="2">
        <f t="shared" si="6"/>
        <v>0</v>
      </c>
      <c r="P32" s="58"/>
      <c r="Q32" s="2">
        <f t="shared" si="3"/>
        <v>0</v>
      </c>
      <c r="R32" s="46">
        <f t="shared" si="7"/>
        <v>0</v>
      </c>
    </row>
    <row r="33" spans="1:18" ht="24.75" customHeight="1" x14ac:dyDescent="0.2">
      <c r="A33" s="31"/>
      <c r="B33" s="32"/>
      <c r="C33" s="32"/>
      <c r="D33" s="32"/>
      <c r="E33" s="32"/>
      <c r="F33" s="32"/>
      <c r="G33" s="35"/>
      <c r="H33" s="32"/>
      <c r="I33" s="32"/>
      <c r="J33" s="32"/>
      <c r="K33" s="32"/>
      <c r="L33" s="32"/>
      <c r="M33" s="32"/>
      <c r="N33" s="33"/>
      <c r="O33" s="34"/>
      <c r="P33" s="34"/>
      <c r="Q33" s="34"/>
      <c r="R33" s="36"/>
    </row>
    <row r="35" spans="1:18" x14ac:dyDescent="0.2">
      <c r="A35" s="37"/>
      <c r="B35" t="s">
        <v>5</v>
      </c>
    </row>
    <row r="36" spans="1:18" x14ac:dyDescent="0.2">
      <c r="A36" s="39"/>
      <c r="B36" t="s">
        <v>6</v>
      </c>
    </row>
    <row r="37" spans="1:18" x14ac:dyDescent="0.2">
      <c r="A37" s="40"/>
      <c r="B37" t="s">
        <v>7</v>
      </c>
    </row>
  </sheetData>
  <sheetProtection selectLockedCells="1"/>
  <mergeCells count="2">
    <mergeCell ref="A1:R1"/>
    <mergeCell ref="A3:E3"/>
  </mergeCells>
  <phoneticPr fontId="6" type="noConversion"/>
  <conditionalFormatting sqref="M6">
    <cfRule type="cellIs" dxfId="3" priority="11" operator="greaterThan">
      <formula>20.001</formula>
    </cfRule>
    <cfRule type="cellIs" dxfId="2" priority="10" operator="greaterThan">
      <formula>20.0001</formula>
    </cfRule>
  </conditionalFormatting>
  <conditionalFormatting sqref="M6:M32">
    <cfRule type="cellIs" dxfId="1" priority="2" operator="greaterThan">
      <formula>20</formula>
    </cfRule>
  </conditionalFormatting>
  <conditionalFormatting sqref="R6:R32">
    <cfRule type="cellIs" dxfId="0" priority="1" operator="greaterThan">
      <formula>100</formula>
    </cfRule>
  </conditionalFormatting>
  <pageMargins left="0.71" right="0.71" top="0.75000000000000011" bottom="0.75000000000000011" header="0.31" footer="0.31"/>
  <pageSetup paperSize="9" scale="50" fitToWidth="0" orientation="landscape" horizontalDpi="4294967292" verticalDpi="4294967292"/>
  <headerFooter>
    <oddHeader>&amp;LLAM PACA&amp;CDépartement : VAR&amp;RDonnées année 2017</oddHeader>
    <oddFooter>&amp;CDotations 2018</oddFooter>
  </headerFooter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Sophie Dellac</cp:lastModifiedBy>
  <cp:lastPrinted>2018-06-05T12:38:57Z</cp:lastPrinted>
  <dcterms:created xsi:type="dcterms:W3CDTF">2018-02-06T06:21:12Z</dcterms:created>
  <dcterms:modified xsi:type="dcterms:W3CDTF">2024-04-08T12:13:16Z</dcterms:modified>
</cp:coreProperties>
</file>